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348" windowWidth="15120" windowHeight="7776"/>
  </bookViews>
  <sheets>
    <sheet name="Титул лист" sheetId="21" r:id="rId1"/>
    <sheet name="ф 2" sheetId="19" r:id="rId2"/>
    <sheet name="ф 3" sheetId="15" r:id="rId3"/>
    <sheet name="ф 5" sheetId="14" r:id="rId4"/>
  </sheets>
  <definedNames>
    <definedName name="_xlnm.Print_Area" localSheetId="2">'ф 3'!$A$1:$K$68</definedName>
  </definedNames>
  <calcPr calcId="145621"/>
</workbook>
</file>

<file path=xl/calcChain.xml><?xml version="1.0" encoding="utf-8"?>
<calcChain xmlns="http://schemas.openxmlformats.org/spreadsheetml/2006/main">
  <c r="I20" i="14" l="1"/>
  <c r="I26" i="14" l="1"/>
  <c r="E51" i="19" l="1"/>
  <c r="E50" i="19" s="1"/>
  <c r="I23" i="14"/>
  <c r="I24" i="14"/>
  <c r="I21" i="14"/>
  <c r="I19" i="14"/>
  <c r="I18" i="14"/>
  <c r="I29" i="14"/>
  <c r="I14" i="14"/>
  <c r="I13" i="14"/>
  <c r="I12" i="14"/>
  <c r="I31" i="14"/>
  <c r="I28" i="14"/>
  <c r="I17" i="14"/>
  <c r="I16" i="14"/>
  <c r="B11" i="15"/>
  <c r="C11" i="15" s="1"/>
  <c r="D11" i="15" s="1"/>
  <c r="E11" i="15" s="1"/>
  <c r="F11" i="15" s="1"/>
  <c r="E18" i="19"/>
  <c r="F14" i="19"/>
  <c r="F15" i="19"/>
  <c r="F16" i="19"/>
  <c r="F17" i="19"/>
  <c r="F19" i="19"/>
  <c r="F18" i="19" s="1"/>
  <c r="G19" i="19"/>
  <c r="G18" i="19" s="1"/>
  <c r="E35" i="19"/>
  <c r="E34" i="19" s="1"/>
  <c r="F35" i="19"/>
  <c r="F34" i="19" s="1"/>
  <c r="G35" i="19"/>
  <c r="E43" i="19"/>
  <c r="E42" i="19" s="1"/>
  <c r="F43" i="19"/>
  <c r="F42" i="19" s="1"/>
  <c r="G43" i="19"/>
  <c r="G42" i="19" s="1"/>
  <c r="F51" i="19"/>
  <c r="F50" i="19" s="1"/>
  <c r="G51" i="19"/>
  <c r="G50" i="19" s="1"/>
  <c r="I11" i="14"/>
  <c r="F26" i="19" l="1"/>
  <c r="E11" i="19"/>
  <c r="E10" i="19" s="1"/>
  <c r="G11" i="15"/>
  <c r="F10" i="19"/>
</calcChain>
</file>

<file path=xl/sharedStrings.xml><?xml version="1.0" encoding="utf-8"?>
<sst xmlns="http://schemas.openxmlformats.org/spreadsheetml/2006/main" count="497" uniqueCount="289">
  <si>
    <t>Подпрограмма 3 "Создание благоприятных условий для привлечения инвестиций"</t>
  </si>
  <si>
    <t>%</t>
  </si>
  <si>
    <t>01</t>
  </si>
  <si>
    <t>Развитие, поддержка и обслуживание специализированных информационных ресурсов Администрации города Воткинска для инвесторов в сети «Интернет»</t>
  </si>
  <si>
    <t>Показатель применения меры</t>
  </si>
  <si>
    <t>Всего</t>
  </si>
  <si>
    <t>Создание благоприятных условий для привлечения инвестиций</t>
  </si>
  <si>
    <t>Развитие потребительского рынка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</si>
  <si>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</si>
  <si>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</si>
  <si>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</si>
  <si>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</si>
  <si>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Достигнутый результат</t>
  </si>
  <si>
    <t>Проблемы, возникшие в ходе реализации мероприятия</t>
  </si>
  <si>
    <t>Форма 5. Отчет о достигнутых значениях целевых показателей (индикаторов) муниципальной программы</t>
  </si>
  <si>
    <t>Срок выполнения фактический</t>
  </si>
  <si>
    <t>в течение года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</si>
  <si>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</si>
  <si>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</si>
  <si>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</si>
  <si>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5</t>
  </si>
  <si>
    <t>Развитие системы социального партнерства, улучшение условий и охраны труда</t>
  </si>
  <si>
    <t>Подпрограмма 5 "Развитие системы социального партнерства, улучшение условий и охраны труда"</t>
  </si>
  <si>
    <t>Развитие социального партнерства в городе</t>
  </si>
  <si>
    <t>Организация и проведение заседаний территориальной трехсторонней комиссии по регулированию социально-трудовых отношений</t>
  </si>
  <si>
    <t>Организация работы и проведение заседаний Межведомственной комиссии по вопросам соблюдения трудовых прав и легализации доходов участников рынка труда в городе</t>
  </si>
  <si>
    <t>Улучшение условий и охраны труда в городе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</si>
  <si>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</si>
  <si>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</si>
  <si>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</si>
  <si>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</si>
  <si>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</si>
  <si>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</si>
  <si>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</si>
  <si>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</si>
  <si>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03</t>
  </si>
  <si>
    <t>04</t>
  </si>
  <si>
    <t>МП</t>
  </si>
  <si>
    <t>3</t>
  </si>
  <si>
    <t>4</t>
  </si>
  <si>
    <t>05</t>
  </si>
  <si>
    <t>Розничный товарооборот (во всех каналах реализации)</t>
  </si>
  <si>
    <t>06</t>
  </si>
  <si>
    <t>Организация обучения работников торговли, общественного питания и бытовых услуг,  проведение семинаров, совещаний и «круглых столов»</t>
  </si>
  <si>
    <t>Совершенствование координации и правового регулирования в сфере потребительского рынка</t>
  </si>
  <si>
    <t>0 1</t>
  </si>
  <si>
    <t>Развитие инфраструктуры и оптимальное размещение объектов потребительского рынка</t>
  </si>
  <si>
    <t>Развитие конкуренции</t>
  </si>
  <si>
    <t>Развитие кадрового потенциала организаций потребительского рынка и сферы услуг</t>
  </si>
  <si>
    <t>Защита прав потребителей, повышение правовой грамотности субъектов потребительского рынка, формирование навыков рационального потребительского поведения</t>
  </si>
  <si>
    <t>человек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</si>
  <si>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</si>
  <si>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</si>
  <si>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</si>
  <si>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</si>
  <si>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единиц</t>
  </si>
  <si>
    <t>2 раза в месяц</t>
  </si>
  <si>
    <t>Количество консультаций в сфере защиты прав потребителей</t>
  </si>
  <si>
    <t>Количество публикаций и сообщений в средствах массовой информации и сети Интернет, направленных на повышение потребительской грамотности</t>
  </si>
  <si>
    <t>Отношение фактических расходов к оценке расходов, % (гр6/гр5*100)</t>
  </si>
  <si>
    <t>Форма 3</t>
  </si>
  <si>
    <t>6</t>
  </si>
  <si>
    <t>март, июнь</t>
  </si>
  <si>
    <t>май, июнь</t>
  </si>
  <si>
    <t>март</t>
  </si>
  <si>
    <t>Содействие занятости населения и повышение эффективности рынка труда для обеспечения роста производительности труда</t>
  </si>
  <si>
    <t>Форма 2</t>
  </si>
  <si>
    <t xml:space="preserve">Отчет о расходах на реализацию муниципальной программы за счет всех источников финансирования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</si>
  <si>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</si>
  <si>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</si>
  <si>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</si>
  <si>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</si>
  <si>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</si>
  <si>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</si>
  <si>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>Отчет о выполнении основных мероприятий муниципальной программы</t>
  </si>
  <si>
    <t>Ответственный исполнитель: Управление экономики Администрации города Воткинска</t>
  </si>
  <si>
    <t>Наименование подпрограммы, основного мероприятия</t>
  </si>
  <si>
    <t xml:space="preserve">Ответственный исполнитель </t>
  </si>
  <si>
    <t xml:space="preserve">Срок выполнения </t>
  </si>
  <si>
    <t>Подпрограмма 1 "Развитие потребительского рынка и защиты прав потребителей"</t>
  </si>
  <si>
    <t>Формирование и ведение реестра организаций и объектов фактически осуществляющих торговлю, общественное питание и бытовое обслуживание в городе</t>
  </si>
  <si>
    <t xml:space="preserve">апрель, июль, октябрь  </t>
  </si>
  <si>
    <t>Сформировано единое информационное пространство объектов потребительского рынка в городе</t>
  </si>
  <si>
    <t>Проведение рейдовых мероприятий, направленных на пресечение и профилактику незаконной торговли  и бытового обслуживания населения</t>
  </si>
  <si>
    <t>Мониторинг розничных цен на товары первой необходимости и остатков товаров первой необходимости в магазинах розничной сети</t>
  </si>
  <si>
    <t xml:space="preserve">Проведено не менее 100 обследований. Сохранена стабильность обеспечения населения города продовольственными товарами, предотвращен дефицит товаров. </t>
  </si>
  <si>
    <t>Планирование территориального развития нестационарных, сезонных торговых объектов, объектов общественного питания и бытовых услуг в целях повышения доступности соответствующих услуг для населения города</t>
  </si>
  <si>
    <t>Содействие в открытии новых, реконструкции, модернизации объектов розничной торговли, общественного питания, бытового обслуживания</t>
  </si>
  <si>
    <t xml:space="preserve">Организация и проведение выставок, ярмарок товаров и услуг товаропроизводителей </t>
  </si>
  <si>
    <t>Проведение адресной работы с недобросовестными изготовителями по результатам мониторинга в сфере защиты прав потребителей на качество товаров и услуг в сфере потребительского рынка</t>
  </si>
  <si>
    <t>Проведен мониторинг жалоб потребителей на качество товаров и услуг в сфере потребительского рынка, приняты меры реагирования</t>
  </si>
  <si>
    <t>Проведение мероприятий по повышению правовой грамотности, просвещению; консультирование и информирование субъектов потребительского рынка</t>
  </si>
  <si>
    <t xml:space="preserve">Оказано не менее 170  консультаций в сфере защиты прав потребителей. Повышен уровень информированности субъектов потребительского рынка в сфере законодательства. </t>
  </si>
  <si>
    <t>Организация и проведение информационной работы по вопросам защиты прав потребителей, качества и безопасности товаров и услуг</t>
  </si>
  <si>
    <t>Организация информационно – просветительской деятельности в области защиты прав потребителей посредством размещения информации в СМИ, сети Интернет, ведения специального раздела "Защита прав потребителей" на сайте МО "Город Воткинск".</t>
  </si>
  <si>
    <t>ежеквартально</t>
  </si>
  <si>
    <t xml:space="preserve">Размещено не менее 40 публикаций  и сообщений в СМИ и сети Интернет по вопросам государственного регулирования потребительского рынка.Повышен уровень доступности информации о правах потребителей и механизмах их защиты. </t>
  </si>
  <si>
    <t xml:space="preserve">Подпрограмма 2 "Создание условий для развития  предпринимательства" </t>
  </si>
  <si>
    <t>Региональный проект "Расширение доступа субъектов МСП к финансовой поддержке, в том числе к льготному финансированию в Удмуртской Республике"</t>
  </si>
  <si>
    <t xml:space="preserve">Взаимодействие с обособленным подразделением МКК Удмуртский фонд развития предпринимательства в городе Воткинск в части информирования субъектов МСП города о льготном финансировании                                                                                    </t>
  </si>
  <si>
    <t>1,3,4 кварталы</t>
  </si>
  <si>
    <t xml:space="preserve">Оказано информационное  содействие в обеспечении доступа субъектов предпринимательства к финансовым ресурсам, доведена информация о мерах поддержки.                                                                                   </t>
  </si>
  <si>
    <t xml:space="preserve">Содействие в проведении образовательных программ, курсов для действующих предпринимателей, школьников, лиц в возрасте до 30 лет (в т.ч. студентов), женщин, военнослужащих, уволенных в запас, лиц, старше 45 лет, безработных, инвалидов. </t>
  </si>
  <si>
    <t>Региональный проект "Популяризация предпринимательства в Удмуртской Республике"</t>
  </si>
  <si>
    <t>май, ноябрь</t>
  </si>
  <si>
    <t xml:space="preserve">Содействие деятельности некоммерческого партнерства "Общественный совет предпринимателей города Воткинска"                                                                                                                                                                                             
</t>
  </si>
  <si>
    <t>Консультирование субъектов предпринимательства, начинающих предпринимателей, лиц желающих открыть бизнес по мерам государственной поддержки</t>
  </si>
  <si>
    <t>постоянно по мере обращения</t>
  </si>
  <si>
    <t>Повышена информированность в вопросах ведения предпринимательской деятельности, доведена информация о мерах господдержки. Оказано не менее 50 консультаций.</t>
  </si>
  <si>
    <t>Информирование граждан и потенциальных предпринимателей о введениии на территории Удмуртской Республики специального налогового режима "Налог на профессиональный доход"</t>
  </si>
  <si>
    <t>Региональный проект "Улучшение условий ведения предпринимательской деятельности"</t>
  </si>
  <si>
    <t xml:space="preserve">Обеспечение доступа субъектов МСП к предоставляемому на льготных условиях имуществу за счет дополнения общего количества объектов (в т.ч. неиспользуемых или используемых не по назначению) в перечнях муниципального имущества. </t>
  </si>
  <si>
    <t xml:space="preserve">Увеличен на 10 % перечнь объектов недвижимого и движимого имущества, земельных участков, предоставляемых субъектам МСП на льготных условиях. Предоставлены субъектам МСП в пользование недвижимое и движимое имущество, земельные участки на льготных условиях.                                                                                                                                                                                                                                                         Доведена информация до  предпринимателей об имущественной поддержке в рамках утвержденного перечня. </t>
  </si>
  <si>
    <t>Региональный проект "Акселерация субъектов малого и среднего предпринимательства"</t>
  </si>
  <si>
    <t xml:space="preserve">Содействие в оказании комплекса услуг, сервисов и мер поддержки субъектам МСП  через Корпорацию развития Удмуртской Республики, центр "Мой бизнес" в целях ускоренного развития субъектов МСП в моногородах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</si>
  <si>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Пьянкова Е.В. - зам.начальника Управления экономики</t>
  </si>
  <si>
    <t>Взаимодействие с Фондом развития моногородов по созданию инфраструктуры для реализации новых инвестиционных проектов на территории города, получению льготных кредитов</t>
  </si>
  <si>
    <t xml:space="preserve">Формирование  инвестиционных площадок и ведение базы данных по инвестиционным площадкам                                                                                                                                                                                                                 
</t>
  </si>
  <si>
    <t xml:space="preserve">Оказание консультационной, организационной и методической помощи инициаторам инвестиционных проектов при разработке и реализации инвестиционных проектов                                                                                                      
</t>
  </si>
  <si>
    <t xml:space="preserve">Содействие инвесторам в подготовке документов и сопровождении инвестиционных проектов для получения земельных участков в аренду без проведения торгов (в соответствии с Законом УР №24-РЗ):                                                                                                          </t>
  </si>
  <si>
    <t>Содействие деятельности Общественного Совета по инвестициям  при Главе муниципального образования «Город Воткинск»</t>
  </si>
  <si>
    <t>Осуществление мониторинга инвестиционных процессов на территории города Воткинска (в том числе мониторинг реализации инвестиционных проектов)</t>
  </si>
  <si>
    <t>ежемесячно, ежеквартально</t>
  </si>
  <si>
    <t>Подпрограмма 4 "Содействие занятости населения и повышение эффективности рынка труда для обеспечения роста производительности"</t>
  </si>
  <si>
    <t>Активная политика занятости и социальная поддержка безработных граждан</t>
  </si>
  <si>
    <t>Оказание содействия добровольному переселению в Удмуртскую Республику соотечественников, проживающих за рубежом</t>
  </si>
  <si>
    <t>в течение года по мере обращений граждан</t>
  </si>
  <si>
    <t xml:space="preserve">Организация и проведение профориентационного мероприятия для учащихся старших классов образовательных учреждений города "Твой выбор- Воткинск!" </t>
  </si>
  <si>
    <t>Оказана помощь молодым людям в выборе будущей профессии,  уменьшен отток молодежи из города. В мероприятии приняло участие 1500 человек.</t>
  </si>
  <si>
    <t>1 квартал,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 полугодие</t>
  </si>
  <si>
    <t xml:space="preserve">Проведение рейдов по выявлению фактов неформальной занятости </t>
  </si>
  <si>
    <t>Развитие системы оплаты и нормирования труда и регулирование уровня минимальных социальных стандартов в области денежных доходов населения</t>
  </si>
  <si>
    <t xml:space="preserve">Мониторинг принятия структурными подразделениями решений по повышению заработной платы работников муниципальных учреждений  </t>
  </si>
  <si>
    <t>в течение года (по необходимости)</t>
  </si>
  <si>
    <t>Внесены изменения  в муниципальные нормативные правовые акты, устанавливающие  системы оплаты труда муниципальных учреждений (по мере изменения федерального и республиканского законодательства). Повышен уровень заработной платы работников бюджетных учреждений.</t>
  </si>
  <si>
    <t>Мониторинг динамики ситуации с задолженностью по выплате заработной платы в муниципальном образовании</t>
  </si>
  <si>
    <t>еженедельно</t>
  </si>
  <si>
    <t>Отсутствует задолженность по заработной плате в подведомственных организациях</t>
  </si>
  <si>
    <t>Проведение организационных мероприятий в области охраны труда, в том числе совещаний, семинаров, выставок средств безопасности труда</t>
  </si>
  <si>
    <t>Информирование населения города по вопросам условий и охраны труда,  о профессинальных рисках, о безопасном труде в средствах массовой информации</t>
  </si>
  <si>
    <r>
      <t xml:space="preserve">Ответственный исполнитель:  </t>
    </r>
    <r>
      <rPr>
        <b/>
        <sz val="10"/>
        <color indexed="8"/>
        <rFont val="Times New Roman"/>
        <family val="1"/>
        <charset val="204"/>
      </rPr>
      <t>Управление экономики  Администрации города Воткинска</t>
    </r>
  </si>
  <si>
    <t>Форма 5</t>
  </si>
  <si>
    <t xml:space="preserve"> Подпрограмма 1 "Развитие потребительского рынка и защиты прав потребителей"</t>
  </si>
  <si>
    <t>млн. руб.</t>
  </si>
  <si>
    <t>Сумма уплаченных налогов в местный бюджет от предпринимательской деятельности</t>
  </si>
  <si>
    <t>тыс. руб.</t>
  </si>
  <si>
    <t>Среднемесячная начисленная заработная плата работников крупных и средних предприятий и некоммерческих организаций</t>
  </si>
  <si>
    <t>Количество заключенных трудовых договоров в  результате реализации  мер по снижению неформальной занятости</t>
  </si>
  <si>
    <t xml:space="preserve">Численность пострадавших в результате несчастных случаев на производстве с утратой трудоспособности на 1 рабочий день и более и со  со смертельным исходом (по данным ФСС) </t>
  </si>
  <si>
    <t>Доля рабочих мест в подведомственных организациях на которых проведена специальная оценка условий труда (по состоянию на начало года) в общем количестве рабочих мест, подлежащих оценке в подведомственных организациях</t>
  </si>
  <si>
    <t>Относительное отклонение факта от плана (гр. 8/гр7)</t>
  </si>
  <si>
    <t>январь, март</t>
  </si>
  <si>
    <t>Проведение контрольных мероприятий направленных на пресечение и профилактику незаконной торговли</t>
  </si>
  <si>
    <t>Объем инвестиций в основной капитал по крупным и средним предприятиям (за исключением бюджетных средств) в расчете на 1 жителя</t>
  </si>
  <si>
    <t>Количество вновь созданных новых рабочих мест в организациях получивших государственную поддержку для реализации инвестиционных проектов</t>
  </si>
  <si>
    <t xml:space="preserve">Доля среднесписочной численности работников  малых и средних предприятий в среднесписочной численности работников всех предприятий и организаций </t>
  </si>
  <si>
    <t>Уровень зарегистрированной безработицы от экономически активного населения (не более)</t>
  </si>
  <si>
    <t>март, ноябрь</t>
  </si>
  <si>
    <t xml:space="preserve">      %</t>
  </si>
  <si>
    <t>1-е полугодие</t>
  </si>
  <si>
    <t>февраль, март апрель, май, сентябрь</t>
  </si>
  <si>
    <t xml:space="preserve">Организация и проведение мероприятий (семинаров, вебинаров, круглых столов, конференций, встреч) по информированию субъектов МСП о мерах государственной поддержки, в т.ч. о мерах поддержки социальных предпринимателей и СОНКО с участием представителей органов государственной власти, организаций инфраструктуры поддержки МСП, центра "Мой Бизнес".                                                                                     </t>
  </si>
  <si>
    <t xml:space="preserve">Аткина Н.А. - зам. начальника отдела экономического анализа и потребительского рынка </t>
  </si>
  <si>
    <t>февраль, март, апрель, сентябрь</t>
  </si>
  <si>
    <t xml:space="preserve">Повышена информированность в вопросах ведения предпринимательской деятельности                            Проведены :                                                                                       - совещание с представителями Министерства имущественных отношений УР, ЦКО БТИ о результатах кадастровой оценки земельных участков и процедуре подачи замечаний и обжалования по государственной кадастровой оценке объектов недвижимости.                                                                                                                                                                                                                                                                                                                                                                           Организованы обучающие семинары для самозанятых граждан, предпринимателей, занятых в социальной сфере, женщин, начинающих предпринимателей.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</si>
  <si>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Повышена мотивация населения к занятию предпринимательской деятельностью.                                                                                                                                                                                                                                                                                                          
Организованы праздничные мероприятия в честь Дня Российского предпринимательства.  Подготовлены наградные документы ко дню предпринимательства. 
Размещены в социальных сетях (ВК, ютуб) истории успеха от действующих предпринимателей (не менее 7 сюжетов в год).                                                                                                                                                                                   При содействии НП "Общественный Совет предпринимателей" организован субботник ко дню Победы на территории Нагорного кладбища. </t>
  </si>
  <si>
    <t>январь, май</t>
  </si>
  <si>
    <t xml:space="preserve">Пьянкова Е.В. - зам. начальника Управления экономики,                                                                                                                                                                                                                                                                                                                                                   Габидуллин Д.В. - начальник                                                                                          Управления капитального строительства,                                                                                                                                                                                                                                                                                                                                                                                                         Турлак С.Ю. -  и.о.начальника Управления архитектуры и градостроительства,                                                                                                                                                                                                                                       Брагин А.В. - начальник  Управления ЖКХ   </t>
  </si>
  <si>
    <t>до 1 мая</t>
  </si>
  <si>
    <t>по мере обращения</t>
  </si>
  <si>
    <t>Инициаторам инвестиционных проектов оказана консультационная,  методическая помощь (не менее 2 инвесторам).                                                                       
Сформирован перечень инвестиционных проектов, планируемых к реализации на территории города и требующих финансовой поддержки.</t>
  </si>
  <si>
    <t>февраль, март, апрель, июнь</t>
  </si>
  <si>
    <t>февраль, апрель, июнь</t>
  </si>
  <si>
    <t xml:space="preserve">Организовано проведение дней охраны труда в муниципальном образовании.  Организовано проведение выставки средств индивидуальной защиты. Повышен уровень знаний   в вопросах охраны труда руководителей и специалистов организаций города. </t>
  </si>
  <si>
    <t>Размещено в социальных сетях не менее 10 информационных сообщений.                                                                                                                                                                                                                                                                                            Повышена информированность эконоомически активного населения  в вопросах охраны труда.</t>
  </si>
  <si>
    <t>1, 2 кварталы</t>
  </si>
  <si>
    <t>К концу года планируется выполнение показателя</t>
  </si>
  <si>
    <t>В 2 раза снизились поступления от ЕНВД (из-за отмены), в 4 раза увеличены поступления от патента, в 7 раз увеличены поступления от ЕСХН. Прогноз на год сделан с учетом НДФЛ от субъектов МСП (за полугодие данные отсутствуют)</t>
  </si>
  <si>
    <t>Осуществлен контроль за соблюдением ограничений розничной продажи алкогольной продукции и торговли в неустановленных местах, проведено  60 контрольных мероприятия, приняты меры по пресечению незаконной торговли.</t>
  </si>
  <si>
    <t xml:space="preserve">Обеспечена территориальная доступность товаров и услуг, созданы условия для развития конкуренции. Содействие предпринимательской активности и самозанятости граждан. Расширение сбыта продукции местных производителей. </t>
  </si>
  <si>
    <t>апрель, май</t>
  </si>
  <si>
    <t>март, апрель</t>
  </si>
  <si>
    <t>1-е полугодие, еженедельно</t>
  </si>
  <si>
    <t>1- е полугодие</t>
  </si>
  <si>
    <t xml:space="preserve">1-е полугодие </t>
  </si>
  <si>
    <t>февраль, апрель</t>
  </si>
  <si>
    <t xml:space="preserve">Отчет о реализации муниципальной программы     
</t>
  </si>
  <si>
    <t>март,  май, июнь</t>
  </si>
  <si>
    <t xml:space="preserve">Совещание с ЦКО БТИ по кадастровой оценке земли, встреча с министром экономики Удмуртской Республики по мерам государственной поддержки, совещание с представителем ФРМ и предприятиями, реализующими инвестиционные проекты в городе по мерам государственной поддержки, оказано содействие в организации  совещания для экспортеров в центре "Мой Бизнес". </t>
  </si>
  <si>
    <t>Рост объемов инвестиций планируется во 2-м полугодии</t>
  </si>
  <si>
    <t>по состоянию на 01.07.2022</t>
  </si>
  <si>
    <r>
      <rPr>
        <sz val="10"/>
        <color indexed="8"/>
        <rFont val="Times New Roman"/>
        <family val="1"/>
        <charset val="204"/>
      </rPr>
      <t xml:space="preserve">Наименование муниципальной программы: </t>
    </r>
    <r>
      <rPr>
        <b/>
        <sz val="10"/>
        <color indexed="8"/>
        <rFont val="Times New Roman"/>
        <family val="1"/>
        <charset val="204"/>
      </rPr>
      <t>Создание условий для устойчивого экономического развития муниципального образования "Город Воткинск"                                                                                                                   на 2020-2025 годы</t>
    </r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</si>
  <si>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 на 2020-2025годы</t>
  </si>
  <si>
    <t>Факт на начало отчетного периода         (за 2021)</t>
  </si>
  <si>
    <t>План на конец текущего 2022 года</t>
  </si>
  <si>
    <t>Факт на конец отчетного периода          (1-е полугодие 2022)</t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</si>
  <si>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на 2020-2025 годы</t>
  </si>
  <si>
    <t>Проведен мониторинг розничных цен на товары первой необходимости и остатков товаров в торговых сетях города. Проведено 74 обследования. Результаты  направлены в Минпромторг УР.</t>
  </si>
  <si>
    <t xml:space="preserve">Сформирована и утверждена схема размещения нестационарных сезонных объектов (НТО).                                                                                                                                                                                                                                                                                                                                                                                                                                                                                                                                                   Продано 17 мест под сезонные торговые объекты на сумму 439,7 тыс. руб. </t>
  </si>
  <si>
    <t>Проведение массовых мероприятий, направленных на содействие развитию предпринимательства (конкурсы профессионального мастерства, профессиональные праздники, межоегиональные форумы и др.)</t>
  </si>
  <si>
    <t xml:space="preserve">В перечень включено  8 объектов. Обращений от субъектов МСП на пользование имуществом в отчетный период не поступало. </t>
  </si>
  <si>
    <t xml:space="preserve">Подготовлено 4 решения о добровольном переселении соотечественников </t>
  </si>
  <si>
    <t>Мероприятие запланировано во 2 полугодии (5,6 сентября)</t>
  </si>
  <si>
    <t xml:space="preserve">Состоялось 1 заседание трехсторонней комисси (14.04). Вопросы:                                                                                                                                             1.О производственном травматизме в городе Воткинске по итогам 2021 года 
2. О финансировании мероприятий по улучшению условий труда и оздоровлению работников за счет средств ФСС  
3. Отдых детей в летний период 
4. Проведение городских мероприятий в рамках праздников «1 Мая», «День с Чайковским», «День Победы».
5. Проведение городских субботников.
</t>
  </si>
  <si>
    <t>В 1-м полугодии изменения в законодательство РФ и УР не вносились</t>
  </si>
  <si>
    <t xml:space="preserve">Проводится еженедельный мониторинг выплаты ЗП в муниципальных предприятиях. Идет процедура банкротства у МУП ЖКХ "Коммунсервис", еженедельно актуализируется информация по погашению задолженности по заработной плате предприятия и направляется в Министерство социальной политики УР. </t>
  </si>
  <si>
    <t>Колупаев В.П. - гл. специалист-эксперт отдела экономического развития и потребительского рынка</t>
  </si>
  <si>
    <t>Колупаев В.П. -  гл. специалист-эксперт одела экономического развития и потребительского рынка;                                                                                                                                                                                                                                                                                                                           Ушатиков Р.В.- и.о.  начальника отдела закупок</t>
  </si>
  <si>
    <t>2,3 кварталы</t>
  </si>
  <si>
    <t>март, май</t>
  </si>
  <si>
    <t xml:space="preserve">Оказана помощь в составлении претензий, даны консультации 126 потребителям. Все вопросы решены в досудебном порядке. </t>
  </si>
  <si>
    <t xml:space="preserve">Аткина Н.А. - зам. начальника отдела экономического развития  и потребительского рынка  </t>
  </si>
  <si>
    <t>Содействие развитию социального предпринимательства (информирование, консультирование, проведение конкурсов на получение грантовой поддержки)</t>
  </si>
  <si>
    <t>5.2.2.-5.2.5</t>
  </si>
  <si>
    <t xml:space="preserve">Перевозчикова Л.Ю. - начальник управления экономики                                                                                                     Аткина Н.А. - зам. начальника отдела экономического развития  и потребительского рынка  </t>
  </si>
  <si>
    <t>март, апрель, май</t>
  </si>
  <si>
    <t>Информирование, консультирование, проведение конкурсов на получение грантовой поддержки)</t>
  </si>
  <si>
    <t xml:space="preserve">Размещено 4 публикации в социальной сети в контакте в группе "Экономика Воткинска", проведена адресная работа с предпринимателями. Оказана помощь в заполнении заявок 2 предпринимателям.                В результате проведенной работы  5 предпринимателей Воткинска вошли в реестр социальных предпринимателей. </t>
  </si>
  <si>
    <t xml:space="preserve"> Горбунов А.П. - начальник Управления муниципального имущества и земельных ресурсов                                 Аткина Н.А. - зам. начальника отдела экономического развития  и потребительского рынка  </t>
  </si>
  <si>
    <t>В 1-м полугодии новых объектов в экспуатацию не введено.</t>
  </si>
  <si>
    <t>В рамках городских мероприятий проведено 5 ярмарок (Великая масленница, День с Чайковским, День Российского предпринимательства, День молодежи, День защиты детей)</t>
  </si>
  <si>
    <t>пусть В.П. уточнит тематики</t>
  </si>
  <si>
    <t xml:space="preserve">Актуализирован реестр инвест. площадок и интерактивная карта на сайте города для инвесторов (15 площадок). </t>
  </si>
  <si>
    <t>Лена, я недавно делала инф. в Корпорацию развития, у меня 15 площадок получилось .</t>
  </si>
  <si>
    <t xml:space="preserve">Социальная сеть "В Контакте", официальный сайт города, адресная рассылка на предприятия. </t>
  </si>
  <si>
    <t>Пьянкова Е.В. - зам. начальника Управления экономики</t>
  </si>
  <si>
    <t xml:space="preserve"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</si>
  <si>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</si>
  <si>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Князева Л.С. - гл. специалист-эксперт  отдела экономического развития и потребительского рынка</t>
  </si>
  <si>
    <t xml:space="preserve"> Перевозчикова Л.Ю. - начальник управления экономики,                                   Никитин О.В. -начальник отдела земельных ресурсов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</si>
  <si>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Колупаев В.П. - гл. специалист-эксперт отдела экономического развития и потребительского рынка;</t>
    </r>
    <r>
      <rPr>
        <sz val="9"/>
        <color indexed="5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Times New Roman"/>
        <family val="1"/>
        <charset val="204"/>
      </rPr>
      <t xml:space="preserve">Турлак С.Ю. - и.о.начальника Управления  архитектуры и градостроительства; Горбунов А.П.  - начальник УМИ и ЗР </t>
    </r>
  </si>
  <si>
    <r>
      <rPr>
        <sz val="9"/>
        <rFont val="Times New Roman"/>
        <family val="1"/>
        <charset val="204"/>
      </rPr>
      <t>Организованы и проведены 3 ярмарки товаров и услуг при проведении городских мероприятий</t>
    </r>
    <r>
      <rPr>
        <sz val="9"/>
        <color indexed="10"/>
        <rFont val="Times New Roman"/>
        <family val="1"/>
        <charset val="204"/>
      </rPr>
      <t xml:space="preserve">. </t>
    </r>
  </si>
  <si>
    <r>
      <t>Проведено 7 семинаров совещаний и «круглых столов» по вопросам  развития  потребительского рынка и контрольно-надзорной деятельности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 Повышена квалификация работников торговли, общественного питания и бытовых услуг</t>
    </r>
    <r>
      <rPr>
        <sz val="9"/>
        <color indexed="10"/>
        <rFont val="Times New Roman"/>
        <family val="1"/>
        <charset val="204"/>
      </rPr>
      <t xml:space="preserve"> </t>
    </r>
  </si>
  <si>
    <r>
      <t xml:space="preserve">Сопровождение инвестиционных проектов предприятий </t>
    </r>
    <r>
      <rPr>
        <b/>
        <sz val="9"/>
        <rFont val="Times New Roman"/>
        <family val="1"/>
        <charset val="204"/>
      </rPr>
      <t>-</t>
    </r>
    <r>
      <rPr>
        <sz val="9"/>
        <rFont val="Times New Roman"/>
        <family val="1"/>
        <charset val="204"/>
      </rPr>
      <t xml:space="preserve">"точек роста", имеющих приоритетное значение для социально-экономического развития города Воткинска                                                                                     </t>
    </r>
  </si>
  <si>
    <t>"Создание условий для устойчивого экономического развития на 2020-2025 годы"</t>
  </si>
  <si>
    <t>на 01.07.2022</t>
  </si>
  <si>
    <t xml:space="preserve">Надо уточнить у В.П. </t>
  </si>
  <si>
    <t>Численность занятых в сфере малого и среднего предпринимательства (включая ИП)</t>
  </si>
  <si>
    <t>Количество самозанятых граждан</t>
  </si>
  <si>
    <t xml:space="preserve">1,4 кварталы </t>
  </si>
  <si>
    <t>Сформированы и актуализированы  схемы размещения нестационарных и сезонных торговых объектов</t>
  </si>
  <si>
    <t>2, 3 4 кварталы</t>
  </si>
  <si>
    <r>
      <t xml:space="preserve">Информация размещена на официальном сайте города, в социальных сетях, доведена  адресной рассылкой.                                                                                                                                                                                                                  Организовано совещание с представителями министерства имущественных отношений УР и ЦКО БТИ о результатах кадастровой оценки земельных участков.                                                                                                                                                                                                 Проведена информациоонная работа с предпринимателями, оказывающими социальные услуги о мерах государственной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Актуализирована памятка по мерам государственной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Организована встреча с министром экономики по мерам государственной поддержки при реализации инвест. проектов.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 обучающий семинар для самозанятых граждан.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indexed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</si>
  <si>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Продолжено сотрудничество между органами местного самоуправления и предпринимательским сообществом.                                                                                                                                                                                                                                                                                       Проведено совместное собрание с Общественным советом предпринимателей города по обсуждению формата проведения дня Российского предпринимательства и проблемных вопросов ведения бизнеса.                                                                                         Оказано содействие в проведении субботника ко дню Победы на Нагорном кладбище. </t>
  </si>
  <si>
    <t xml:space="preserve">Проведена информационная работа в ходе рейдов -мониторингов, организована раздача информационных брошюр, размещена информация в социальных сетях ВК.                                                                                                                                                                                                      Оказаны консультационные услуги гражданам по мере обращения.                                                                                                                                                                                                                                                                                                                                                                                                                                                                                                                                                                                        Увеличено количество самозанятых на 30%. </t>
  </si>
  <si>
    <t xml:space="preserve">Осуществлено информирование предпринимателей о мерах гос. поддержки  и проводимых мероприятиях Корпорации развития УР и Цетром "Мой бизнес".                             Организован и проведен круглый стол с предпринимателями с участием Корпорации развития УР
Увеличено количество субъектов МСП (на 5 единиц) и численность занятых в сфере МСП. </t>
  </si>
  <si>
    <t xml:space="preserve"> 3-й  квартал</t>
  </si>
  <si>
    <t>В рамках заключенного соглашения с ФРМ                           ведены в эксплуатацию водопроводные сети для реализации инвест. проекта ООО "ПаркузГрупп"                                                                                                                                                                                                                                                                                                                                                                         Привлечено 78,3 млн.руб. инвестиций , создано 23 рабочих мест.</t>
  </si>
  <si>
    <t>Актуализированы реестр инвестиционных площадок и интерактивная карта для инвесторов.</t>
  </si>
  <si>
    <t xml:space="preserve">Оказано содействие инвесторам в подготовке документов и сопровождении инвестиционных проектов для получения земельных участков в аренду без проведения торгов (по мере обращения).                                                                            </t>
  </si>
  <si>
    <t xml:space="preserve">Актуализирован раздел  "Помощь инвестору". Размещена информация в социальных сетях ("В Контакте группа "Экономика Воткинска, приложение "Вайбер") о мерах гос.поддержки. Актуализирован ролик для инвестора.  </t>
  </si>
  <si>
    <t xml:space="preserve">Проведено не менее 2 заседаний Общественного совета по инвестициям при Главе муниципального образования "Город Воткинск". Выработаны решения по созданию благоприятного инвестиционного климата на территории города. </t>
  </si>
  <si>
    <t xml:space="preserve">Проведен  мониторинг реализации инвестционных проектов.  Выявлены проблемы, разработаны меры реагирования (не менее 4 мониторингов в год). </t>
  </si>
  <si>
    <t xml:space="preserve">сентябрь  </t>
  </si>
  <si>
    <t xml:space="preserve">Продолжено взаимодействие  в системе социального партнерства. Организовано проведение 3-х заседаний трехсторонней комиссии </t>
  </si>
  <si>
    <t>ежемесячно</t>
  </si>
  <si>
    <t>Проведено не менее 15 заседаний комиссии. Заключено  не менее 400 новых трудовых договоров</t>
  </si>
  <si>
    <t>Проведено 15 рейдов по выявлению фактов неформальной занятости. По результатам рейдов заключено не менее 60 трудовых договоров.</t>
  </si>
  <si>
    <t>1 полугодие</t>
  </si>
  <si>
    <t>Оказано содействие в реализации не менее 5 инвестиционных проектов предприятий-"точек роста", имеющих приоритетное значение для социально-экономического развития города Воткинска                                                                            Привлечено инвестиций 200 млн.руб, создано  100  рабочих мест.</t>
  </si>
  <si>
    <t xml:space="preserve">Подготовлены Решения Администрации муниципального образования «Город Воткинск» о готовности принять соотечественника, претендующего на участие в программе  по оказанию содействия добровольному переселению в Удмуртскую Республику соотечественников, проживающих за рубежом»
</t>
  </si>
  <si>
    <t xml:space="preserve">Число субъектов малого и среднего предпринимательства в расчете на 10 тыс.человек населения </t>
  </si>
  <si>
    <t>Объем отгруженных товаров собственного производства, выполненных работ и услуг собственными силами в муниципальном образовании</t>
  </si>
  <si>
    <t>Актуализированы торговые реестры на основании сведений из дислокаций и реестра уведомлений, зарегистрированных Роспотребнадзором - 1010 объектов, в т.ч.: общественное питание-98, торговля -558, бытовое обслуживание-354</t>
  </si>
  <si>
    <t>Проведено 28 рейдов по профилактике торговли в неустановленных местах и нарушений розничной продажи алкогольной продукции.                                                                                                                                                                                                                                                                                                                                                                                                                                          Составлено 13 протоколов по нарушению алкогольного законодательства, 29 протоколов по торговле в неустановленных местах.                                                                                                                                                                       Выписано штрафов на сумму 159,5 тыс. руб.</t>
  </si>
  <si>
    <t>Данные предварительные, к концу года планируется достижение  показателя</t>
  </si>
  <si>
    <t>Оказано содействие ООО "Завод НГО Техновек", ОАО "ВПК", ООО "ПаркузГрупп", ООО "МиражН", ООО "ЭверестЭкстра".  Привлечено 93 млн. руб. инвестиций, создано128 рабочих мест.</t>
  </si>
  <si>
    <t xml:space="preserve">Проведен день охраны труда с участием специалистов по охране труда оранизаций города (29.04).                                                                                                            Проведены конкурсы детского рисунка «Охрана труда глазами  детей» среди воспитанников дошкольных учреждений и конкурс видеороликов "Мы за безопасный труд!" среди учащихся образовательных учреждений. </t>
  </si>
  <si>
    <t>Оказаны консультации инициаторам инвестиционных проектов:  ООО "ПаркузГрупп", ООО "ВПК", АО "Технология", Фефилов В.Ф., Нуруллин А.С. На территории города планируются к реализации 7 инвест.проектов.</t>
  </si>
  <si>
    <t xml:space="preserve">По результатам мониторинга поступило 86 обращений в сфере торговли и общ.питания, 12 в сфере бытовых услуг. 4 письменные жалобы рассмотрены с выездом на место. Все обращения урегулированы в досудебном порядке. </t>
  </si>
  <si>
    <t xml:space="preserve">Размещено 23 публикации в сети интернет и СМИ (по соблюдению действующего законодательства по маркировке продукции, к Дню защиты прав потребителей, о прямых линиях и вебинарах, о запрете реализации алкогольной продукции в дни предусмотренные 44-РЗ). </t>
  </si>
  <si>
    <t>В рамках  Соглашения с ФРМ  ведется строительство системы водоснабжения для реализации инвестпроекта ООО "ПаркузгГрупп" "Строительство ФОК". Привлечено 2,7 млн.руб. инвестиций</t>
  </si>
  <si>
    <t xml:space="preserve">Оказано содействие ООО "ПаркузГрупп" и ООО "ЭверестЭкстра"  в получении земельных участков в аренду без торгов. </t>
  </si>
  <si>
    <t>Информация размещена  "ВКонтакте"  в группе "Экономика города Воткинск".
На сайте Администрации города Воткинска обновлена и актуализирована вкладка "ИНВЕСТОРУ"</t>
  </si>
  <si>
    <t>Проведено 2 мониторинга за реализацией 12 инвестиционных проектов: из них   по 4-м -приостановлена  реализация до 2023 года, 1- реализован.</t>
  </si>
  <si>
    <t xml:space="preserve">Проведено 6 заседаний комиссии, заключено 163 трудовых договоров, официально зарегистровано 2101 чел. самозанятых </t>
  </si>
  <si>
    <t>Проведено 6 профилактических мероприятий. Выявлено  197 фактов неформальной занятости.</t>
  </si>
  <si>
    <t>Организованы: прямая линия в День защиты прав потребителей (11.03.), семинар для отрасли общественное питание (20.04.)</t>
  </si>
  <si>
    <t>Создание условий для развития предпринимательства</t>
  </si>
  <si>
    <t>Создание условий для устойчивого экономического развития муниципального образования "Город Воткинск" на 2020-2025 годы</t>
  </si>
  <si>
    <t>Подпрограмма 2 "Создание условий для развития  предпринимательства"</t>
  </si>
  <si>
    <t>Информация о продуктах фонда размещена на официальном сайте города в разделе "Поддержка предпринимательства", на странице в "ВКонтакте" "Экономика города Воткинска".                                                                                                                                                       По итогам 1-го полугодия  фондом выдано 21 микрозаймов на сумму 37 050 тыс. руб.</t>
  </si>
  <si>
    <t xml:space="preserve">Проведены совещания для предпринимателей: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Стратегическая сессия с бизнесом (25.01.);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С пчеловодами по экспорту меда (08.02.);               3. Прямая линия по защите прав потребителей (11.03.);                                                                                                                                                                                                                                            4. Встреча с министром экономики УР по мерам государственной поддержки (23.03);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День охраны труда (29.04.);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Семинар для отрасли общественное питание "3 шага к успешному ресторанному бизнесу" (20.04.)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Лекция С. Родина "Как выжить бизнесу в условиях санкций" (17.05.).                                                                                                                                                                                            Актуализирован раздел на сайте города "Поддержка предпринимательства" в направлении "Жизненные ситуации".                                                                                                                                                                                                                                                                                                                                                                                                                                                                                                        Организованы встречи с предпринимателями  Сарапула (27.05.).                                                                  Размещена информация в социальных сетях "О мерах поддержки социальных предпринимателей".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</si>
  <si>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Разаработан календарь мероприятий ко Дню Российского предпринимательства (с 11.04. по 26.05.) В рамках календаря проведены:                                            1.Акция "День с предпринимателем"  (дети, находящиеся в социально-опасном положении   сами выбирали интересную для себя сферу деятельности, а представители бизнеса на один день становились наставниками для них, делились опытом в своей професии). В акции  приняли участие 8 предпринимателей, 16 школьников;                                                                                    2. Конкурс детского рисунка "Я - предприниматель", в качестве поощрительного приза мастер-класс от студии живописи "Охра";                                                    3.Семинар "Три шага к успешному рестранному бизнесу"  (при участии АО "Корпорация развития УР);                                                                                                        4. Мини-турнир по волейболу между предпринимателями города, Администрацией города, контрольно-надзорными органами (МИФНС, пожарные);                                                                                          5. Лекция бизнес-тренера С.Родина  "Как выжить предпринимателю в 2023 году и использовать кризис для роста";                                                                                           6. Праздничное мероприятие в честь Дня российского мероприятия (вручение благодарностей, концерт силами предпринимателей, ярмарка местных товаропроизводителей, конкурс детского рисунка).                   </t>
  </si>
  <si>
    <t>Проведено собрание с Общественным советом по обсуждению совместных планов работы на год (11.01.). Проведен субботник по уборке территории Нагорного кладбища, возле памятника воинам, погибшим от ран в госпиталях г. Воткинска (28.04.). Оказано содействие  в проведении благотворительного концерта "Бизнес-как творчество души" (все вырученные средства в сумме 104950 рублей направлены в Детский дом г. Воткинска).</t>
  </si>
  <si>
    <t xml:space="preserve">Оказано 22 консультации.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ходе профилактических визитов розданы информационные брошюры по мерам поддержки. </t>
  </si>
  <si>
    <t>В ходе профилактических визитов розданы информационные брошюры о режиме самозанятости (более 50шт) . Зарегистрировано 2101 самозанятых</t>
  </si>
  <si>
    <t xml:space="preserve">Информирование предпринимателей осуществляется через официальный сайт, социальные сети (ВКонтакте, Вайбер), при личных встречах. Проведено 33 встречи с представителями бизнеса в личном порядке.                                                                                  При содействии Корпорации развития УР и центра "Мой Бизнес" проведены совещание с экспортерами, семинар для отрасли общественное питание, совещание по мерам государственной поддержки в условиях санкций (Тумин М.И., Алпашаева Д.Я.). </t>
  </si>
  <si>
    <t xml:space="preserve">Состоялось 2 совещания Общественного совета по инвестициям:                                                                              1.Стратегическое развитие города                                                                                                                                                                                                                                                 2. Совещание о мерах  господдержки с министром экономики и директором АНО "Корпорация развития УР"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</si>
</sst>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Calibri"/>
      <family val="2"/>
      <charset val="204"/>
    </font>
    <font>
      <sz val="8"/>
      <name val="Calibri"/>
      <family val="2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9"/>
      <color indexed="53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3" fillId="0" borderId="0" xfId="0" applyFont="1" applyFill="1"/>
    <xf numFmtId="0" fontId="1" fillId="0" borderId="0" xfId="0" applyFont="1" applyFill="1" applyAlignment="1"/>
    <xf numFmtId="0" fontId="1" fillId="0" borderId="0" xfId="0" applyFont="1" applyFill="1"/>
    <xf numFmtId="0" fontId="11" fillId="0" borderId="0" xfId="0" applyFont="1"/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9" fillId="0" borderId="1" xfId="0" applyNumberFormat="1" applyFont="1" applyBorder="1"/>
    <xf numFmtId="165" fontId="8" fillId="0" borderId="1" xfId="0" applyNumberFormat="1" applyFont="1" applyBorder="1"/>
    <xf numFmtId="0" fontId="10" fillId="0" borderId="0" xfId="0" applyFont="1"/>
    <xf numFmtId="0" fontId="0" fillId="0" borderId="1" xfId="0" applyBorder="1"/>
    <xf numFmtId="165" fontId="4" fillId="0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4" fontId="5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left" wrapText="1" indent="3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" fillId="0" borderId="1" xfId="0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/>
    <xf numFmtId="0" fontId="12" fillId="0" borderId="0" xfId="0" applyFont="1" applyFill="1"/>
    <xf numFmtId="166" fontId="20" fillId="0" borderId="0" xfId="0" applyNumberFormat="1" applyFont="1" applyFill="1"/>
    <xf numFmtId="0" fontId="2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/>
    <xf numFmtId="0" fontId="1" fillId="0" borderId="1" xfId="0" applyFont="1" applyBorder="1" applyAlignment="1">
      <alignment horizontal="left" vertical="center" wrapText="1"/>
    </xf>
    <xf numFmtId="166" fontId="11" fillId="0" borderId="0" xfId="0" applyNumberFormat="1" applyFont="1" applyFill="1"/>
    <xf numFmtId="0" fontId="11" fillId="0" borderId="0" xfId="0" applyFont="1" applyFill="1"/>
    <xf numFmtId="166" fontId="1" fillId="0" borderId="0" xfId="0" applyNumberFormat="1" applyFont="1"/>
    <xf numFmtId="0" fontId="1" fillId="0" borderId="0" xfId="0" applyFont="1"/>
    <xf numFmtId="0" fontId="18" fillId="0" borderId="0" xfId="0" applyFont="1" applyFill="1" applyAlignment="1">
      <alignment horizontal="left" vertical="top"/>
    </xf>
    <xf numFmtId="166" fontId="1" fillId="0" borderId="0" xfId="0" applyNumberFormat="1" applyFont="1" applyFill="1"/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164" fontId="22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0" fontId="15" fillId="0" borderId="0" xfId="0" applyFont="1" applyFill="1"/>
    <xf numFmtId="0" fontId="25" fillId="0" borderId="0" xfId="0" applyFont="1"/>
    <xf numFmtId="0" fontId="15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horizontal="center" vertical="top"/>
    </xf>
    <xf numFmtId="49" fontId="24" fillId="4" borderId="1" xfId="0" applyNumberFormat="1" applyFont="1" applyFill="1" applyBorder="1" applyAlignment="1">
      <alignment horizontal="center" vertical="top"/>
    </xf>
    <xf numFmtId="0" fontId="24" fillId="4" borderId="1" xfId="0" applyFont="1" applyFill="1" applyBorder="1" applyAlignment="1">
      <alignment vertical="top" wrapText="1"/>
    </xf>
    <xf numFmtId="0" fontId="24" fillId="4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6" fillId="0" borderId="0" xfId="0" applyFont="1"/>
    <xf numFmtId="14" fontId="3" fillId="0" borderId="0" xfId="0" applyNumberFormat="1" applyFont="1" applyFill="1" applyAlignment="1">
      <alignment horizontal="left" vertical="top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left" vertical="top" wrapText="1"/>
    </xf>
    <xf numFmtId="0" fontId="30" fillId="0" borderId="0" xfId="0" applyFont="1"/>
    <xf numFmtId="49" fontId="22" fillId="3" borderId="1" xfId="0" applyNumberFormat="1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top" wrapText="1"/>
    </xf>
    <xf numFmtId="0" fontId="28" fillId="0" borderId="0" xfId="0" applyFont="1"/>
    <xf numFmtId="49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28" fillId="3" borderId="0" xfId="0" applyFont="1" applyFill="1"/>
    <xf numFmtId="0" fontId="22" fillId="3" borderId="1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top" wrapText="1"/>
    </xf>
    <xf numFmtId="0" fontId="28" fillId="3" borderId="0" xfId="0" applyFont="1" applyFill="1" applyBorder="1"/>
    <xf numFmtId="0" fontId="31" fillId="6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 wrapText="1"/>
    </xf>
    <xf numFmtId="49" fontId="22" fillId="5" borderId="1" xfId="0" applyNumberFormat="1" applyFont="1" applyFill="1" applyBorder="1" applyAlignment="1">
      <alignment horizontal="center" vertical="top"/>
    </xf>
    <xf numFmtId="0" fontId="22" fillId="5" borderId="1" xfId="0" applyFont="1" applyFill="1" applyBorder="1" applyAlignment="1">
      <alignment horizontal="center" vertical="top"/>
    </xf>
    <xf numFmtId="0" fontId="30" fillId="0" borderId="0" xfId="0" applyFont="1" applyFill="1"/>
    <xf numFmtId="0" fontId="22" fillId="3" borderId="1" xfId="0" applyFont="1" applyFill="1" applyBorder="1" applyAlignment="1">
      <alignment horizontal="center" vertical="top"/>
    </xf>
    <xf numFmtId="0" fontId="30" fillId="3" borderId="0" xfId="0" applyFont="1" applyFill="1"/>
    <xf numFmtId="0" fontId="26" fillId="3" borderId="0" xfId="0" applyFont="1" applyFill="1"/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6" fillId="0" borderId="0" xfId="0" applyFont="1" applyFill="1"/>
    <xf numFmtId="0" fontId="22" fillId="3" borderId="1" xfId="0" applyNumberFormat="1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/>
    </xf>
    <xf numFmtId="0" fontId="26" fillId="3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2" fillId="5" borderId="1" xfId="0" applyFont="1" applyFill="1" applyBorder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center" vertical="top"/>
    </xf>
    <xf numFmtId="0" fontId="28" fillId="3" borderId="1" xfId="0" applyFont="1" applyFill="1" applyBorder="1" applyAlignment="1">
      <alignment horizontal="center" vertical="top"/>
    </xf>
    <xf numFmtId="0" fontId="26" fillId="0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top"/>
    </xf>
    <xf numFmtId="0" fontId="22" fillId="5" borderId="1" xfId="0" applyFont="1" applyFill="1" applyBorder="1" applyAlignment="1">
      <alignment horizontal="justify" vertical="top"/>
    </xf>
    <xf numFmtId="0" fontId="22" fillId="3" borderId="0" xfId="0" applyFont="1" applyFill="1"/>
    <xf numFmtId="49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justify" vertical="top" wrapText="1"/>
    </xf>
    <xf numFmtId="0" fontId="2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166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34" fillId="0" borderId="4" xfId="0" applyFont="1" applyFill="1" applyBorder="1" applyAlignment="1">
      <alignment horizontal="center" vertical="top" wrapText="1"/>
    </xf>
    <xf numFmtId="166" fontId="34" fillId="0" borderId="0" xfId="0" applyNumberFormat="1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0" borderId="1" xfId="0" applyFont="1" applyFill="1" applyBorder="1" applyAlignment="1">
      <alignment horizontal="center" vertical="center" wrapText="1"/>
    </xf>
    <xf numFmtId="1" fontId="34" fillId="0" borderId="10" xfId="0" applyNumberFormat="1" applyFont="1" applyFill="1" applyBorder="1" applyAlignment="1">
      <alignment horizontal="center"/>
    </xf>
    <xf numFmtId="0" fontId="35" fillId="0" borderId="0" xfId="0" applyFont="1"/>
    <xf numFmtId="0" fontId="3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27" fillId="0" borderId="0" xfId="0" applyFont="1" applyAlignment="1">
      <alignment horizontal="right" vertical="top" wrapText="1"/>
    </xf>
    <xf numFmtId="0" fontId="22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4" fillId="0" borderId="8" xfId="0" applyFont="1" applyFill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top" wrapText="1"/>
    </xf>
    <xf numFmtId="0" fontId="34" fillId="0" borderId="10" xfId="0" applyFont="1" applyFill="1" applyBorder="1" applyAlignment="1">
      <alignment horizontal="center" vertical="top" wrapText="1"/>
    </xf>
    <xf numFmtId="0" fontId="34" fillId="0" borderId="12" xfId="0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top" wrapText="1"/>
    </xf>
    <xf numFmtId="0" fontId="34" fillId="0" borderId="7" xfId="0" applyFont="1" applyFill="1" applyBorder="1" applyAlignment="1">
      <alignment horizontal="center" vertical="top" wrapText="1"/>
    </xf>
    <xf numFmtId="0" fontId="34" fillId="0" borderId="4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/>
    <xf numFmtId="166" fontId="34" fillId="0" borderId="8" xfId="0" applyNumberFormat="1" applyFont="1" applyFill="1" applyBorder="1" applyAlignment="1">
      <alignment horizontal="center" vertical="center" wrapText="1"/>
    </xf>
    <xf numFmtId="166" fontId="7" fillId="0" borderId="9" xfId="0" applyNumberFormat="1" applyFont="1" applyFill="1" applyBorder="1"/>
    <xf numFmtId="166" fontId="7" fillId="0" borderId="10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7" fillId="0" borderId="5" xfId="0" applyFont="1" applyBorder="1"/>
    <xf numFmtId="0" fontId="17" fillId="0" borderId="6" xfId="0" applyFont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15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A6" sqref="A6"/>
    </sheetView>
  </sheetViews>
  <sheetFormatPr defaultRowHeight="14.4" x14ac:dyDescent="0.3"/>
  <cols>
    <col min="1" max="1" width="5" customWidth="1"/>
    <col min="10" max="10" width="8.88671875" customWidth="1"/>
    <col min="11" max="11" width="9.109375" hidden="1" customWidth="1"/>
    <col min="12" max="12" width="0.88671875" customWidth="1"/>
    <col min="13" max="13" width="6.5546875" customWidth="1"/>
    <col min="15" max="15" width="12.44140625" customWidth="1"/>
    <col min="17" max="17" width="6.33203125" customWidth="1"/>
  </cols>
  <sheetData>
    <row r="1" spans="1:17" ht="15.6" x14ac:dyDescent="0.3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232"/>
      <c r="O1" s="232"/>
      <c r="P1" s="232"/>
      <c r="Q1" s="232"/>
    </row>
    <row r="2" spans="1:17" ht="33.6" customHeight="1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233"/>
      <c r="O2" s="233"/>
      <c r="P2" s="233"/>
      <c r="Q2" s="233"/>
    </row>
    <row r="3" spans="1:17" ht="49.8" customHeigh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34"/>
      <c r="O3" s="234"/>
      <c r="P3" s="234"/>
      <c r="Q3" s="234"/>
    </row>
    <row r="4" spans="1:1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35"/>
      <c r="O4" s="235"/>
      <c r="P4" s="235"/>
      <c r="Q4" s="235"/>
    </row>
    <row r="5" spans="1:17" ht="15.6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33"/>
      <c r="O5" s="233"/>
      <c r="P5" s="233"/>
      <c r="Q5" s="233"/>
    </row>
    <row r="6" spans="1:17" ht="15.6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36"/>
      <c r="O6" s="236"/>
      <c r="P6" s="236"/>
      <c r="Q6" s="75"/>
    </row>
    <row r="7" spans="1:1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37"/>
      <c r="O7" s="237"/>
      <c r="P7" s="237"/>
      <c r="Q7" s="237"/>
    </row>
    <row r="8" spans="1:17" ht="14.4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38"/>
      <c r="O8" s="238"/>
      <c r="P8" s="238"/>
      <c r="Q8" s="238"/>
    </row>
    <row r="9" spans="1:17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37"/>
      <c r="O9" s="237"/>
      <c r="P9" s="237"/>
      <c r="Q9" s="237"/>
    </row>
    <row r="10" spans="1:17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"/>
      <c r="O10" s="2"/>
      <c r="P10" s="3"/>
      <c r="Q10" s="3"/>
    </row>
    <row r="11" spans="1:17" ht="15.6" x14ac:dyDescent="0.3">
      <c r="A11" s="231" t="s">
        <v>186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</row>
    <row r="12" spans="1:17" ht="15.6" x14ac:dyDescent="0.3">
      <c r="A12" s="76"/>
      <c r="B12" s="76"/>
      <c r="C12" s="231" t="s">
        <v>234</v>
      </c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76"/>
      <c r="Q12" s="76"/>
    </row>
    <row r="13" spans="1:17" ht="15.6" x14ac:dyDescent="0.3">
      <c r="A13" s="76"/>
      <c r="B13" s="76"/>
      <c r="C13" s="76"/>
      <c r="D13" s="76"/>
      <c r="E13" s="76"/>
      <c r="F13" s="231" t="s">
        <v>235</v>
      </c>
      <c r="G13" s="231"/>
      <c r="H13" s="231"/>
      <c r="I13" s="231"/>
      <c r="J13" s="231"/>
      <c r="K13" s="231"/>
      <c r="L13" s="231"/>
      <c r="M13" s="231"/>
      <c r="N13" s="231"/>
      <c r="O13" s="76"/>
      <c r="P13" s="76"/>
      <c r="Q13" s="76"/>
    </row>
    <row r="14" spans="1:17" ht="15.6" x14ac:dyDescent="0.3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7" ht="15.6" x14ac:dyDescent="0.3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7" ht="15.6" x14ac:dyDescent="0.3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x14ac:dyDescent="0.3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1:17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17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1:17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7" x14ac:dyDescent="0.3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</row>
    <row r="22" spans="1:17" x14ac:dyDescent="0.3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</row>
    <row r="23" spans="1:17" x14ac:dyDescent="0.3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7" x14ac:dyDescent="0.3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</row>
  </sheetData>
  <mergeCells count="12">
    <mergeCell ref="N4:Q4"/>
    <mergeCell ref="N3:Q3"/>
    <mergeCell ref="N2:Q2"/>
    <mergeCell ref="N1:Q1"/>
    <mergeCell ref="N9:Q9"/>
    <mergeCell ref="N8:Q8"/>
    <mergeCell ref="N7:Q7"/>
    <mergeCell ref="N6:P6"/>
    <mergeCell ref="N5:Q5"/>
    <mergeCell ref="F13:N13"/>
    <mergeCell ref="A11:Q11"/>
    <mergeCell ref="C12:O12"/>
  </mergeCells>
  <pageMargins left="0.44" right="0.1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>
      <selection activeCell="D18" sqref="D18"/>
    </sheetView>
  </sheetViews>
  <sheetFormatPr defaultRowHeight="14.4" x14ac:dyDescent="0.3"/>
  <cols>
    <col min="1" max="2" width="6" customWidth="1"/>
    <col min="3" max="3" width="22" customWidth="1"/>
    <col min="4" max="4" width="55.6640625" customWidth="1"/>
    <col min="5" max="5" width="17.5546875" customWidth="1"/>
    <col min="6" max="6" width="15.109375" customWidth="1"/>
    <col min="7" max="7" width="16.109375" customWidth="1"/>
  </cols>
  <sheetData>
    <row r="1" spans="1:10" ht="14.25" customHeight="1" x14ac:dyDescent="0.3">
      <c r="A1" s="4"/>
      <c r="B1" s="4"/>
      <c r="C1" s="4"/>
      <c r="D1" s="4"/>
      <c r="E1" s="4"/>
      <c r="F1" s="184" t="s">
        <v>66</v>
      </c>
      <c r="G1" s="184"/>
    </row>
    <row r="2" spans="1:10" x14ac:dyDescent="0.3">
      <c r="A2" s="185" t="s">
        <v>67</v>
      </c>
      <c r="B2" s="185"/>
      <c r="C2" s="185"/>
      <c r="D2" s="185"/>
      <c r="E2" s="185"/>
      <c r="F2" s="185"/>
      <c r="G2" s="185"/>
    </row>
    <row r="3" spans="1:10" x14ac:dyDescent="0.3">
      <c r="A3" s="185" t="s">
        <v>190</v>
      </c>
      <c r="B3" s="185"/>
      <c r="C3" s="185"/>
      <c r="D3" s="185"/>
      <c r="E3" s="185"/>
      <c r="F3" s="185"/>
      <c r="G3" s="185"/>
    </row>
    <row r="4" spans="1:10" ht="27.75" customHeight="1" x14ac:dyDescent="0.3">
      <c r="A4" s="194" t="s">
        <v>191</v>
      </c>
      <c r="B4" s="194"/>
      <c r="C4" s="194"/>
      <c r="D4" s="194"/>
      <c r="E4" s="194"/>
      <c r="F4" s="194"/>
      <c r="G4" s="194"/>
    </row>
    <row r="5" spans="1:10" ht="15" customHeight="1" x14ac:dyDescent="0.3">
      <c r="A5" s="193" t="s">
        <v>140</v>
      </c>
      <c r="B5" s="193"/>
      <c r="C5" s="193"/>
      <c r="D5" s="193"/>
      <c r="E5" s="193"/>
      <c r="F5" s="193"/>
      <c r="G5" s="193"/>
    </row>
    <row r="6" spans="1:10" s="11" customFormat="1" ht="13.5" customHeight="1" x14ac:dyDescent="0.25">
      <c r="A6" s="183" t="s">
        <v>30</v>
      </c>
      <c r="B6" s="186"/>
      <c r="C6" s="183" t="s">
        <v>8</v>
      </c>
      <c r="D6" s="183" t="s">
        <v>9</v>
      </c>
      <c r="E6" s="189" t="s">
        <v>10</v>
      </c>
      <c r="F6" s="190"/>
      <c r="G6" s="183" t="s">
        <v>59</v>
      </c>
    </row>
    <row r="7" spans="1:10" s="11" customFormat="1" ht="32.25" customHeight="1" x14ac:dyDescent="0.25">
      <c r="A7" s="183"/>
      <c r="B7" s="186"/>
      <c r="C7" s="186" t="s">
        <v>4</v>
      </c>
      <c r="D7" s="186"/>
      <c r="E7" s="187" t="s">
        <v>18</v>
      </c>
      <c r="F7" s="191" t="s">
        <v>19</v>
      </c>
      <c r="G7" s="183"/>
    </row>
    <row r="8" spans="1:10" s="11" customFormat="1" ht="13.8" customHeight="1" x14ac:dyDescent="0.25">
      <c r="A8" s="14" t="s">
        <v>37</v>
      </c>
      <c r="B8" s="14" t="s">
        <v>31</v>
      </c>
      <c r="C8" s="186"/>
      <c r="D8" s="186"/>
      <c r="E8" s="188"/>
      <c r="F8" s="192"/>
      <c r="G8" s="183"/>
    </row>
    <row r="9" spans="1:10" s="11" customFormat="1" ht="10.8" customHeight="1" x14ac:dyDescent="0.25">
      <c r="A9" s="14">
        <v>1</v>
      </c>
      <c r="B9" s="14">
        <v>2</v>
      </c>
      <c r="C9" s="15">
        <v>3</v>
      </c>
      <c r="D9" s="15">
        <v>4</v>
      </c>
      <c r="E9" s="16">
        <v>5</v>
      </c>
      <c r="F9" s="17">
        <v>6</v>
      </c>
      <c r="G9" s="14">
        <v>7</v>
      </c>
      <c r="J9" s="20"/>
    </row>
    <row r="10" spans="1:10" x14ac:dyDescent="0.3">
      <c r="A10" s="177" t="s">
        <v>40</v>
      </c>
      <c r="B10" s="177"/>
      <c r="C10" s="180" t="s">
        <v>279</v>
      </c>
      <c r="D10" s="5" t="s">
        <v>5</v>
      </c>
      <c r="E10" s="9">
        <f>E11</f>
        <v>20</v>
      </c>
      <c r="F10" s="9">
        <f>SUM(F11,F17:F17)</f>
        <v>0</v>
      </c>
      <c r="G10" s="9">
        <v>0</v>
      </c>
    </row>
    <row r="11" spans="1:10" ht="15" customHeight="1" x14ac:dyDescent="0.3">
      <c r="A11" s="178"/>
      <c r="B11" s="178"/>
      <c r="C11" s="181"/>
      <c r="D11" s="21" t="s">
        <v>68</v>
      </c>
      <c r="E11" s="10">
        <f>E19+E27+E35+E43+E51</f>
        <v>20</v>
      </c>
      <c r="F11" s="10">
        <v>0</v>
      </c>
      <c r="G11" s="9">
        <v>0</v>
      </c>
    </row>
    <row r="12" spans="1:10" x14ac:dyDescent="0.3">
      <c r="A12" s="178"/>
      <c r="B12" s="178"/>
      <c r="C12" s="181"/>
      <c r="D12" s="22" t="s">
        <v>11</v>
      </c>
      <c r="E12" s="10">
        <v>0</v>
      </c>
      <c r="F12" s="6"/>
      <c r="G12" s="9"/>
    </row>
    <row r="13" spans="1:10" ht="14.4" customHeight="1" x14ac:dyDescent="0.3">
      <c r="A13" s="178"/>
      <c r="B13" s="178"/>
      <c r="C13" s="181"/>
      <c r="D13" s="22" t="s">
        <v>69</v>
      </c>
      <c r="E13" s="10">
        <v>0</v>
      </c>
      <c r="F13" s="6">
        <v>0</v>
      </c>
      <c r="G13" s="9"/>
    </row>
    <row r="14" spans="1:10" x14ac:dyDescent="0.3">
      <c r="A14" s="178"/>
      <c r="B14" s="178"/>
      <c r="C14" s="181"/>
      <c r="D14" s="22" t="s">
        <v>70</v>
      </c>
      <c r="E14" s="10">
        <v>0</v>
      </c>
      <c r="F14" s="6">
        <f>SUM(F22,F30,F38,F46)</f>
        <v>0</v>
      </c>
      <c r="G14" s="9">
        <v>0</v>
      </c>
    </row>
    <row r="15" spans="1:10" x14ac:dyDescent="0.3">
      <c r="A15" s="178"/>
      <c r="B15" s="178"/>
      <c r="C15" s="181"/>
      <c r="D15" s="22" t="s">
        <v>71</v>
      </c>
      <c r="E15" s="10">
        <v>0</v>
      </c>
      <c r="F15" s="6">
        <f>SUM(F31)</f>
        <v>0</v>
      </c>
      <c r="G15" s="9">
        <v>0</v>
      </c>
    </row>
    <row r="16" spans="1:10" ht="27" x14ac:dyDescent="0.3">
      <c r="A16" s="178"/>
      <c r="B16" s="178"/>
      <c r="C16" s="181"/>
      <c r="D16" s="21" t="s">
        <v>72</v>
      </c>
      <c r="E16" s="10">
        <v>0</v>
      </c>
      <c r="F16" s="6">
        <f>SUM(F23,F32,F39,F47)</f>
        <v>0</v>
      </c>
      <c r="G16" s="9">
        <v>0</v>
      </c>
    </row>
    <row r="17" spans="1:8" x14ac:dyDescent="0.3">
      <c r="A17" s="178"/>
      <c r="B17" s="178"/>
      <c r="C17" s="181"/>
      <c r="D17" s="21" t="s">
        <v>73</v>
      </c>
      <c r="E17" s="10">
        <v>0</v>
      </c>
      <c r="F17" s="6">
        <f>SUM(F24,F33,F40,F48)</f>
        <v>0</v>
      </c>
      <c r="G17" s="9">
        <v>0</v>
      </c>
    </row>
    <row r="18" spans="1:8" x14ac:dyDescent="0.3">
      <c r="A18" s="177" t="s">
        <v>40</v>
      </c>
      <c r="B18" s="177" t="s">
        <v>29</v>
      </c>
      <c r="C18" s="180" t="s">
        <v>7</v>
      </c>
      <c r="D18" s="5" t="s">
        <v>5</v>
      </c>
      <c r="E18" s="9">
        <f>SUM(E19,E25:E25)</f>
        <v>0</v>
      </c>
      <c r="F18" s="9">
        <f>SUM(F19,F24:F25)</f>
        <v>0</v>
      </c>
      <c r="G18" s="9">
        <f>SUM(G19,G24:G25)</f>
        <v>0</v>
      </c>
    </row>
    <row r="19" spans="1:8" ht="15" customHeight="1" x14ac:dyDescent="0.3">
      <c r="A19" s="178"/>
      <c r="B19" s="178"/>
      <c r="C19" s="181"/>
      <c r="D19" s="21" t="s">
        <v>68</v>
      </c>
      <c r="E19" s="10">
        <v>0</v>
      </c>
      <c r="F19" s="10">
        <f>SUM(F21:F23)</f>
        <v>0</v>
      </c>
      <c r="G19" s="10">
        <f>SUM(G21:G23)</f>
        <v>0</v>
      </c>
    </row>
    <row r="20" spans="1:8" x14ac:dyDescent="0.3">
      <c r="A20" s="178"/>
      <c r="B20" s="178"/>
      <c r="C20" s="181"/>
      <c r="D20" s="22" t="s">
        <v>11</v>
      </c>
      <c r="E20" s="10">
        <v>0</v>
      </c>
      <c r="F20" s="6"/>
      <c r="G20" s="6"/>
    </row>
    <row r="21" spans="1:8" ht="12.6" customHeight="1" x14ac:dyDescent="0.3">
      <c r="A21" s="178"/>
      <c r="B21" s="178"/>
      <c r="C21" s="181"/>
      <c r="D21" s="22" t="s">
        <v>69</v>
      </c>
      <c r="E21" s="10">
        <v>0</v>
      </c>
      <c r="F21" s="6">
        <v>0</v>
      </c>
      <c r="G21" s="6">
        <v>0</v>
      </c>
    </row>
    <row r="22" spans="1:8" x14ac:dyDescent="0.3">
      <c r="A22" s="178"/>
      <c r="B22" s="178"/>
      <c r="C22" s="181"/>
      <c r="D22" s="22" t="s">
        <v>70</v>
      </c>
      <c r="E22" s="10">
        <v>0</v>
      </c>
      <c r="F22" s="6">
        <v>0</v>
      </c>
      <c r="G22" s="6">
        <v>0</v>
      </c>
    </row>
    <row r="23" spans="1:8" x14ac:dyDescent="0.3">
      <c r="A23" s="178"/>
      <c r="B23" s="178"/>
      <c r="C23" s="181"/>
      <c r="D23" s="22" t="s">
        <v>71</v>
      </c>
      <c r="E23" s="10">
        <v>0</v>
      </c>
      <c r="F23" s="6">
        <v>0</v>
      </c>
      <c r="G23" s="6">
        <v>0</v>
      </c>
    </row>
    <row r="24" spans="1:8" ht="27" x14ac:dyDescent="0.3">
      <c r="A24" s="178"/>
      <c r="B24" s="178"/>
      <c r="C24" s="181"/>
      <c r="D24" s="21" t="s">
        <v>72</v>
      </c>
      <c r="E24" s="10">
        <v>0</v>
      </c>
      <c r="F24" s="6">
        <v>0</v>
      </c>
      <c r="G24" s="6">
        <v>0</v>
      </c>
    </row>
    <row r="25" spans="1:8" x14ac:dyDescent="0.3">
      <c r="A25" s="179"/>
      <c r="B25" s="179"/>
      <c r="C25" s="182"/>
      <c r="D25" s="21" t="s">
        <v>73</v>
      </c>
      <c r="E25" s="10">
        <v>0</v>
      </c>
      <c r="F25" s="7">
        <v>0</v>
      </c>
      <c r="G25" s="7">
        <v>0</v>
      </c>
    </row>
    <row r="26" spans="1:8" x14ac:dyDescent="0.3">
      <c r="A26" s="177" t="s">
        <v>40</v>
      </c>
      <c r="B26" s="177" t="s">
        <v>28</v>
      </c>
      <c r="C26" s="180" t="s">
        <v>278</v>
      </c>
      <c r="D26" s="5" t="s">
        <v>5</v>
      </c>
      <c r="E26" s="19">
        <v>10</v>
      </c>
      <c r="F26" s="19">
        <f>F19+F24+F25</f>
        <v>0</v>
      </c>
      <c r="G26" s="19">
        <v>0</v>
      </c>
    </row>
    <row r="27" spans="1:8" ht="15" customHeight="1" x14ac:dyDescent="0.3">
      <c r="A27" s="178"/>
      <c r="B27" s="178"/>
      <c r="C27" s="181"/>
      <c r="D27" s="21" t="s">
        <v>68</v>
      </c>
      <c r="E27" s="6">
        <v>10</v>
      </c>
      <c r="F27" s="6">
        <v>0</v>
      </c>
      <c r="G27" s="9">
        <v>0</v>
      </c>
      <c r="H27" s="8"/>
    </row>
    <row r="28" spans="1:8" x14ac:dyDescent="0.3">
      <c r="A28" s="178"/>
      <c r="B28" s="178"/>
      <c r="C28" s="181"/>
      <c r="D28" s="22" t="s">
        <v>11</v>
      </c>
      <c r="E28" s="6"/>
      <c r="F28" s="12"/>
      <c r="G28" s="9"/>
    </row>
    <row r="29" spans="1:8" ht="12.6" customHeight="1" x14ac:dyDescent="0.3">
      <c r="A29" s="178"/>
      <c r="B29" s="178"/>
      <c r="C29" s="181"/>
      <c r="D29" s="22" t="s">
        <v>69</v>
      </c>
      <c r="E29" s="7">
        <v>10</v>
      </c>
      <c r="F29" s="7">
        <v>0</v>
      </c>
      <c r="G29" s="9">
        <v>0</v>
      </c>
    </row>
    <row r="30" spans="1:8" x14ac:dyDescent="0.3">
      <c r="A30" s="178"/>
      <c r="B30" s="178"/>
      <c r="C30" s="181"/>
      <c r="D30" s="22" t="s">
        <v>70</v>
      </c>
      <c r="E30" s="7">
        <v>0</v>
      </c>
      <c r="F30" s="7">
        <v>0</v>
      </c>
      <c r="G30" s="9">
        <v>0</v>
      </c>
    </row>
    <row r="31" spans="1:8" x14ac:dyDescent="0.3">
      <c r="A31" s="178"/>
      <c r="B31" s="178"/>
      <c r="C31" s="181"/>
      <c r="D31" s="22" t="s">
        <v>71</v>
      </c>
      <c r="E31" s="7">
        <v>0</v>
      </c>
      <c r="F31" s="7">
        <v>0</v>
      </c>
      <c r="G31" s="9">
        <v>0</v>
      </c>
    </row>
    <row r="32" spans="1:8" ht="27" x14ac:dyDescent="0.3">
      <c r="A32" s="178"/>
      <c r="B32" s="178"/>
      <c r="C32" s="181"/>
      <c r="D32" s="21" t="s">
        <v>72</v>
      </c>
      <c r="E32" s="7">
        <v>0</v>
      </c>
      <c r="F32" s="10">
        <v>0</v>
      </c>
      <c r="G32" s="9">
        <v>0</v>
      </c>
    </row>
    <row r="33" spans="1:7" x14ac:dyDescent="0.3">
      <c r="A33" s="178"/>
      <c r="B33" s="178"/>
      <c r="C33" s="181"/>
      <c r="D33" s="21" t="s">
        <v>73</v>
      </c>
      <c r="E33" s="7">
        <v>0</v>
      </c>
      <c r="F33" s="10">
        <v>0</v>
      </c>
      <c r="G33" s="9">
        <v>0</v>
      </c>
    </row>
    <row r="34" spans="1:7" x14ac:dyDescent="0.3">
      <c r="A34" s="177" t="s">
        <v>40</v>
      </c>
      <c r="B34" s="177" t="s">
        <v>38</v>
      </c>
      <c r="C34" s="180" t="s">
        <v>6</v>
      </c>
      <c r="D34" s="5" t="s">
        <v>5</v>
      </c>
      <c r="E34" s="9">
        <f>SUM(E35,E40:E41)</f>
        <v>0</v>
      </c>
      <c r="F34" s="9">
        <f>SUM(F35,F40:F41)</f>
        <v>0</v>
      </c>
      <c r="G34" s="9">
        <v>0</v>
      </c>
    </row>
    <row r="35" spans="1:7" ht="15" customHeight="1" x14ac:dyDescent="0.3">
      <c r="A35" s="178"/>
      <c r="B35" s="178"/>
      <c r="C35" s="181"/>
      <c r="D35" s="21" t="s">
        <v>68</v>
      </c>
      <c r="E35" s="10">
        <f>SUM(E37:E39)</f>
        <v>0</v>
      </c>
      <c r="F35" s="10">
        <f>SUM(F37:F39)</f>
        <v>0</v>
      </c>
      <c r="G35" s="10">
        <f>SUM(G37:G39)</f>
        <v>0</v>
      </c>
    </row>
    <row r="36" spans="1:7" x14ac:dyDescent="0.3">
      <c r="A36" s="178"/>
      <c r="B36" s="178"/>
      <c r="C36" s="181"/>
      <c r="D36" s="22" t="s">
        <v>11</v>
      </c>
      <c r="E36" s="6"/>
      <c r="F36" s="6"/>
      <c r="G36" s="6"/>
    </row>
    <row r="37" spans="1:7" ht="16.2" customHeight="1" x14ac:dyDescent="0.3">
      <c r="A37" s="178"/>
      <c r="B37" s="178"/>
      <c r="C37" s="181"/>
      <c r="D37" s="22" t="s">
        <v>69</v>
      </c>
      <c r="E37" s="6">
        <v>0</v>
      </c>
      <c r="F37" s="6">
        <v>0</v>
      </c>
      <c r="G37" s="6">
        <v>0</v>
      </c>
    </row>
    <row r="38" spans="1:7" x14ac:dyDescent="0.3">
      <c r="A38" s="178"/>
      <c r="B38" s="178"/>
      <c r="C38" s="181"/>
      <c r="D38" s="22" t="s">
        <v>70</v>
      </c>
      <c r="E38" s="6">
        <v>0</v>
      </c>
      <c r="F38" s="6">
        <v>0</v>
      </c>
      <c r="G38" s="6">
        <v>0</v>
      </c>
    </row>
    <row r="39" spans="1:7" x14ac:dyDescent="0.3">
      <c r="A39" s="178"/>
      <c r="B39" s="178"/>
      <c r="C39" s="181"/>
      <c r="D39" s="22" t="s">
        <v>71</v>
      </c>
      <c r="E39" s="6">
        <v>0</v>
      </c>
      <c r="F39" s="6">
        <v>0</v>
      </c>
      <c r="G39" s="6">
        <v>0</v>
      </c>
    </row>
    <row r="40" spans="1:7" ht="27" x14ac:dyDescent="0.3">
      <c r="A40" s="178"/>
      <c r="B40" s="178"/>
      <c r="C40" s="181"/>
      <c r="D40" s="21" t="s">
        <v>72</v>
      </c>
      <c r="E40" s="6">
        <v>0</v>
      </c>
      <c r="F40" s="6">
        <v>0</v>
      </c>
      <c r="G40" s="6">
        <v>0</v>
      </c>
    </row>
    <row r="41" spans="1:7" x14ac:dyDescent="0.3">
      <c r="A41" s="179"/>
      <c r="B41" s="179"/>
      <c r="C41" s="182"/>
      <c r="D41" s="21" t="s">
        <v>73</v>
      </c>
      <c r="E41" s="7">
        <v>0</v>
      </c>
      <c r="F41" s="13">
        <v>0</v>
      </c>
      <c r="G41" s="9">
        <v>0</v>
      </c>
    </row>
    <row r="42" spans="1:7" x14ac:dyDescent="0.3">
      <c r="A42" s="177" t="s">
        <v>40</v>
      </c>
      <c r="B42" s="177" t="s">
        <v>39</v>
      </c>
      <c r="C42" s="180" t="s">
        <v>65</v>
      </c>
      <c r="D42" s="5" t="s">
        <v>5</v>
      </c>
      <c r="E42" s="9">
        <f>SUM(E43,E48:E49)</f>
        <v>0</v>
      </c>
      <c r="F42" s="9">
        <f>SUM(F43,F48:F49)</f>
        <v>0</v>
      </c>
      <c r="G42" s="9">
        <f>SUM(G43,G48:G49)</f>
        <v>0</v>
      </c>
    </row>
    <row r="43" spans="1:7" ht="15" customHeight="1" x14ac:dyDescent="0.3">
      <c r="A43" s="178"/>
      <c r="B43" s="178"/>
      <c r="C43" s="181"/>
      <c r="D43" s="21" t="s">
        <v>68</v>
      </c>
      <c r="E43" s="10">
        <f>SUM(E45:E47)</f>
        <v>0</v>
      </c>
      <c r="F43" s="10">
        <f>SUM(F45:F47)</f>
        <v>0</v>
      </c>
      <c r="G43" s="10">
        <f>SUM(G45:G47)</f>
        <v>0</v>
      </c>
    </row>
    <row r="44" spans="1:7" x14ac:dyDescent="0.3">
      <c r="A44" s="178"/>
      <c r="B44" s="178"/>
      <c r="C44" s="181"/>
      <c r="D44" s="22" t="s">
        <v>11</v>
      </c>
      <c r="E44" s="6"/>
      <c r="F44" s="6"/>
      <c r="G44" s="6"/>
    </row>
    <row r="45" spans="1:7" ht="13.2" customHeight="1" x14ac:dyDescent="0.3">
      <c r="A45" s="178"/>
      <c r="B45" s="178"/>
      <c r="C45" s="181"/>
      <c r="D45" s="22" t="s">
        <v>69</v>
      </c>
      <c r="E45" s="6">
        <v>0</v>
      </c>
      <c r="F45" s="6">
        <v>0</v>
      </c>
      <c r="G45" s="6">
        <v>0</v>
      </c>
    </row>
    <row r="46" spans="1:7" x14ac:dyDescent="0.3">
      <c r="A46" s="178"/>
      <c r="B46" s="178"/>
      <c r="C46" s="181"/>
      <c r="D46" s="22" t="s">
        <v>70</v>
      </c>
      <c r="E46" s="6">
        <v>0</v>
      </c>
      <c r="F46" s="6">
        <v>0</v>
      </c>
      <c r="G46" s="6">
        <v>0</v>
      </c>
    </row>
    <row r="47" spans="1:7" x14ac:dyDescent="0.3">
      <c r="A47" s="178"/>
      <c r="B47" s="178"/>
      <c r="C47" s="181"/>
      <c r="D47" s="22" t="s">
        <v>71</v>
      </c>
      <c r="E47" s="6">
        <v>0</v>
      </c>
      <c r="F47" s="6">
        <v>0</v>
      </c>
      <c r="G47" s="6">
        <v>0</v>
      </c>
    </row>
    <row r="48" spans="1:7" ht="27" x14ac:dyDescent="0.3">
      <c r="A48" s="178"/>
      <c r="B48" s="178"/>
      <c r="C48" s="181"/>
      <c r="D48" s="21" t="s">
        <v>72</v>
      </c>
      <c r="E48" s="6">
        <v>0</v>
      </c>
      <c r="F48" s="6">
        <v>0</v>
      </c>
      <c r="G48" s="6">
        <v>0</v>
      </c>
    </row>
    <row r="49" spans="1:7" x14ac:dyDescent="0.3">
      <c r="A49" s="179"/>
      <c r="B49" s="179"/>
      <c r="C49" s="182"/>
      <c r="D49" s="21" t="s">
        <v>73</v>
      </c>
      <c r="E49" s="7">
        <v>0</v>
      </c>
      <c r="F49" s="7">
        <v>0</v>
      </c>
      <c r="G49" s="7">
        <v>0</v>
      </c>
    </row>
    <row r="50" spans="1:7" x14ac:dyDescent="0.3">
      <c r="A50" s="177" t="s">
        <v>40</v>
      </c>
      <c r="B50" s="177" t="s">
        <v>20</v>
      </c>
      <c r="C50" s="180" t="s">
        <v>21</v>
      </c>
      <c r="D50" s="5" t="s">
        <v>5</v>
      </c>
      <c r="E50" s="70">
        <f t="shared" ref="E50" si="0">E51+E56+E57</f>
        <v>10</v>
      </c>
      <c r="F50" s="9">
        <f>SUM(F51,F56:F57)</f>
        <v>0</v>
      </c>
      <c r="G50" s="9">
        <f>SUM(G51,G56:G57)</f>
        <v>0</v>
      </c>
    </row>
    <row r="51" spans="1:7" ht="15" customHeight="1" x14ac:dyDescent="0.3">
      <c r="A51" s="178"/>
      <c r="B51" s="178"/>
      <c r="C51" s="181"/>
      <c r="D51" s="21" t="s">
        <v>68</v>
      </c>
      <c r="E51" s="71">
        <f t="shared" ref="E51" si="1">E53+E54+E55</f>
        <v>10</v>
      </c>
      <c r="F51" s="10">
        <f>SUM(F53:F55)</f>
        <v>0</v>
      </c>
      <c r="G51" s="10">
        <f>SUM(G53:G55)</f>
        <v>0</v>
      </c>
    </row>
    <row r="52" spans="1:7" x14ac:dyDescent="0.3">
      <c r="A52" s="178"/>
      <c r="B52" s="178"/>
      <c r="C52" s="181"/>
      <c r="D52" s="22" t="s">
        <v>11</v>
      </c>
      <c r="E52" s="72"/>
      <c r="F52" s="6"/>
      <c r="G52" s="6"/>
    </row>
    <row r="53" spans="1:7" ht="13.2" customHeight="1" x14ac:dyDescent="0.3">
      <c r="A53" s="178"/>
      <c r="B53" s="178"/>
      <c r="C53" s="181"/>
      <c r="D53" s="22" t="s">
        <v>69</v>
      </c>
      <c r="E53" s="72">
        <v>10</v>
      </c>
      <c r="F53" s="6">
        <v>0</v>
      </c>
      <c r="G53" s="6">
        <v>0</v>
      </c>
    </row>
    <row r="54" spans="1:7" x14ac:dyDescent="0.3">
      <c r="A54" s="178"/>
      <c r="B54" s="178"/>
      <c r="C54" s="181"/>
      <c r="D54" s="22" t="s">
        <v>70</v>
      </c>
      <c r="E54" s="72">
        <v>0</v>
      </c>
      <c r="F54" s="6">
        <v>0</v>
      </c>
      <c r="G54" s="6">
        <v>0</v>
      </c>
    </row>
    <row r="55" spans="1:7" x14ac:dyDescent="0.3">
      <c r="A55" s="178"/>
      <c r="B55" s="178"/>
      <c r="C55" s="181"/>
      <c r="D55" s="22" t="s">
        <v>71</v>
      </c>
      <c r="E55" s="72">
        <v>0</v>
      </c>
      <c r="F55" s="6">
        <v>0</v>
      </c>
      <c r="G55" s="6">
        <v>0</v>
      </c>
    </row>
    <row r="56" spans="1:7" ht="27" x14ac:dyDescent="0.3">
      <c r="A56" s="178"/>
      <c r="B56" s="178"/>
      <c r="C56" s="181"/>
      <c r="D56" s="21" t="s">
        <v>72</v>
      </c>
      <c r="E56" s="72">
        <v>0</v>
      </c>
      <c r="F56" s="6">
        <v>0</v>
      </c>
      <c r="G56" s="6">
        <v>0</v>
      </c>
    </row>
    <row r="57" spans="1:7" x14ac:dyDescent="0.3">
      <c r="A57" s="179"/>
      <c r="B57" s="179"/>
      <c r="C57" s="182"/>
      <c r="D57" s="21" t="s">
        <v>73</v>
      </c>
      <c r="E57" s="72">
        <v>0</v>
      </c>
      <c r="F57" s="7">
        <v>0</v>
      </c>
      <c r="G57" s="7">
        <v>0</v>
      </c>
    </row>
  </sheetData>
  <mergeCells count="30">
    <mergeCell ref="F1:G1"/>
    <mergeCell ref="B26:B33"/>
    <mergeCell ref="C26:C33"/>
    <mergeCell ref="A34:A41"/>
    <mergeCell ref="A2:G2"/>
    <mergeCell ref="A6:B7"/>
    <mergeCell ref="D6:D8"/>
    <mergeCell ref="E7:E8"/>
    <mergeCell ref="E6:F6"/>
    <mergeCell ref="F7:F8"/>
    <mergeCell ref="C6:C8"/>
    <mergeCell ref="A5:G5"/>
    <mergeCell ref="A3:G3"/>
    <mergeCell ref="A4:G4"/>
    <mergeCell ref="A50:A57"/>
    <mergeCell ref="B50:B57"/>
    <mergeCell ref="C50:C57"/>
    <mergeCell ref="G6:G8"/>
    <mergeCell ref="B34:B41"/>
    <mergeCell ref="C34:C41"/>
    <mergeCell ref="A10:A17"/>
    <mergeCell ref="B10:B17"/>
    <mergeCell ref="C10:C17"/>
    <mergeCell ref="A42:A49"/>
    <mergeCell ref="B42:B49"/>
    <mergeCell ref="C42:C49"/>
    <mergeCell ref="A18:A25"/>
    <mergeCell ref="B18:B25"/>
    <mergeCell ref="C18:C25"/>
    <mergeCell ref="A26:A33"/>
  </mergeCells>
  <phoneticPr fontId="7" type="noConversion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zoomScaleNormal="100" zoomScaleSheetLayoutView="100" workbookViewId="0">
      <pane ySplit="1" topLeftCell="A52" activePane="bottomLeft" state="frozen"/>
      <selection pane="bottomLeft" activeCell="J51" sqref="J51"/>
    </sheetView>
  </sheetViews>
  <sheetFormatPr defaultRowHeight="12" x14ac:dyDescent="0.25"/>
  <cols>
    <col min="1" max="3" width="3.33203125" style="92" customWidth="1"/>
    <col min="4" max="4" width="2.21875" style="156" customWidth="1"/>
    <col min="5" max="5" width="25.21875" style="92" customWidth="1"/>
    <col min="6" max="6" width="18.6640625" style="92" customWidth="1"/>
    <col min="7" max="7" width="7.44140625" style="148" customWidth="1"/>
    <col min="8" max="8" width="8.77734375" style="148" customWidth="1"/>
    <col min="9" max="9" width="34.6640625" style="155" customWidth="1"/>
    <col min="10" max="10" width="37.5546875" style="157" customWidth="1"/>
    <col min="11" max="11" width="0.21875" style="91" hidden="1" customWidth="1"/>
    <col min="12" max="256" width="9.109375" style="92"/>
    <col min="257" max="260" width="3.33203125" style="92" customWidth="1"/>
    <col min="261" max="261" width="25.88671875" style="92" customWidth="1"/>
    <col min="262" max="262" width="14.44140625" style="92" customWidth="1"/>
    <col min="263" max="263" width="8.88671875" style="92" customWidth="1"/>
    <col min="264" max="264" width="10.109375" style="92" customWidth="1"/>
    <col min="265" max="265" width="23.44140625" style="92" customWidth="1"/>
    <col min="266" max="266" width="20.6640625" style="92" customWidth="1"/>
    <col min="267" max="267" width="13" style="92" customWidth="1"/>
    <col min="268" max="512" width="9.109375" style="92"/>
    <col min="513" max="516" width="3.33203125" style="92" customWidth="1"/>
    <col min="517" max="517" width="25.88671875" style="92" customWidth="1"/>
    <col min="518" max="518" width="14.44140625" style="92" customWidth="1"/>
    <col min="519" max="519" width="8.88671875" style="92" customWidth="1"/>
    <col min="520" max="520" width="10.109375" style="92" customWidth="1"/>
    <col min="521" max="521" width="23.44140625" style="92" customWidth="1"/>
    <col min="522" max="522" width="20.6640625" style="92" customWidth="1"/>
    <col min="523" max="523" width="13" style="92" customWidth="1"/>
    <col min="524" max="768" width="9.109375" style="92"/>
    <col min="769" max="772" width="3.33203125" style="92" customWidth="1"/>
    <col min="773" max="773" width="25.88671875" style="92" customWidth="1"/>
    <col min="774" max="774" width="14.44140625" style="92" customWidth="1"/>
    <col min="775" max="775" width="8.88671875" style="92" customWidth="1"/>
    <col min="776" max="776" width="10.109375" style="92" customWidth="1"/>
    <col min="777" max="777" width="23.44140625" style="92" customWidth="1"/>
    <col min="778" max="778" width="20.6640625" style="92" customWidth="1"/>
    <col min="779" max="779" width="13" style="92" customWidth="1"/>
    <col min="780" max="1024" width="9.109375" style="92"/>
    <col min="1025" max="1028" width="3.33203125" style="92" customWidth="1"/>
    <col min="1029" max="1029" width="25.88671875" style="92" customWidth="1"/>
    <col min="1030" max="1030" width="14.44140625" style="92" customWidth="1"/>
    <col min="1031" max="1031" width="8.88671875" style="92" customWidth="1"/>
    <col min="1032" max="1032" width="10.109375" style="92" customWidth="1"/>
    <col min="1033" max="1033" width="23.44140625" style="92" customWidth="1"/>
    <col min="1034" max="1034" width="20.6640625" style="92" customWidth="1"/>
    <col min="1035" max="1035" width="13" style="92" customWidth="1"/>
    <col min="1036" max="1280" width="9.109375" style="92"/>
    <col min="1281" max="1284" width="3.33203125" style="92" customWidth="1"/>
    <col min="1285" max="1285" width="25.88671875" style="92" customWidth="1"/>
    <col min="1286" max="1286" width="14.44140625" style="92" customWidth="1"/>
    <col min="1287" max="1287" width="8.88671875" style="92" customWidth="1"/>
    <col min="1288" max="1288" width="10.109375" style="92" customWidth="1"/>
    <col min="1289" max="1289" width="23.44140625" style="92" customWidth="1"/>
    <col min="1290" max="1290" width="20.6640625" style="92" customWidth="1"/>
    <col min="1291" max="1291" width="13" style="92" customWidth="1"/>
    <col min="1292" max="1536" width="9.109375" style="92"/>
    <col min="1537" max="1540" width="3.33203125" style="92" customWidth="1"/>
    <col min="1541" max="1541" width="25.88671875" style="92" customWidth="1"/>
    <col min="1542" max="1542" width="14.44140625" style="92" customWidth="1"/>
    <col min="1543" max="1543" width="8.88671875" style="92" customWidth="1"/>
    <col min="1544" max="1544" width="10.109375" style="92" customWidth="1"/>
    <col min="1545" max="1545" width="23.44140625" style="92" customWidth="1"/>
    <col min="1546" max="1546" width="20.6640625" style="92" customWidth="1"/>
    <col min="1547" max="1547" width="13" style="92" customWidth="1"/>
    <col min="1548" max="1792" width="9.109375" style="92"/>
    <col min="1793" max="1796" width="3.33203125" style="92" customWidth="1"/>
    <col min="1797" max="1797" width="25.88671875" style="92" customWidth="1"/>
    <col min="1798" max="1798" width="14.44140625" style="92" customWidth="1"/>
    <col min="1799" max="1799" width="8.88671875" style="92" customWidth="1"/>
    <col min="1800" max="1800" width="10.109375" style="92" customWidth="1"/>
    <col min="1801" max="1801" width="23.44140625" style="92" customWidth="1"/>
    <col min="1802" max="1802" width="20.6640625" style="92" customWidth="1"/>
    <col min="1803" max="1803" width="13" style="92" customWidth="1"/>
    <col min="1804" max="2048" width="9.109375" style="92"/>
    <col min="2049" max="2052" width="3.33203125" style="92" customWidth="1"/>
    <col min="2053" max="2053" width="25.88671875" style="92" customWidth="1"/>
    <col min="2054" max="2054" width="14.44140625" style="92" customWidth="1"/>
    <col min="2055" max="2055" width="8.88671875" style="92" customWidth="1"/>
    <col min="2056" max="2056" width="10.109375" style="92" customWidth="1"/>
    <col min="2057" max="2057" width="23.44140625" style="92" customWidth="1"/>
    <col min="2058" max="2058" width="20.6640625" style="92" customWidth="1"/>
    <col min="2059" max="2059" width="13" style="92" customWidth="1"/>
    <col min="2060" max="2304" width="9.109375" style="92"/>
    <col min="2305" max="2308" width="3.33203125" style="92" customWidth="1"/>
    <col min="2309" max="2309" width="25.88671875" style="92" customWidth="1"/>
    <col min="2310" max="2310" width="14.44140625" style="92" customWidth="1"/>
    <col min="2311" max="2311" width="8.88671875" style="92" customWidth="1"/>
    <col min="2312" max="2312" width="10.109375" style="92" customWidth="1"/>
    <col min="2313" max="2313" width="23.44140625" style="92" customWidth="1"/>
    <col min="2314" max="2314" width="20.6640625" style="92" customWidth="1"/>
    <col min="2315" max="2315" width="13" style="92" customWidth="1"/>
    <col min="2316" max="2560" width="9.109375" style="92"/>
    <col min="2561" max="2564" width="3.33203125" style="92" customWidth="1"/>
    <col min="2565" max="2565" width="25.88671875" style="92" customWidth="1"/>
    <col min="2566" max="2566" width="14.44140625" style="92" customWidth="1"/>
    <col min="2567" max="2567" width="8.88671875" style="92" customWidth="1"/>
    <col min="2568" max="2568" width="10.109375" style="92" customWidth="1"/>
    <col min="2569" max="2569" width="23.44140625" style="92" customWidth="1"/>
    <col min="2570" max="2570" width="20.6640625" style="92" customWidth="1"/>
    <col min="2571" max="2571" width="13" style="92" customWidth="1"/>
    <col min="2572" max="2816" width="9.109375" style="92"/>
    <col min="2817" max="2820" width="3.33203125" style="92" customWidth="1"/>
    <col min="2821" max="2821" width="25.88671875" style="92" customWidth="1"/>
    <col min="2822" max="2822" width="14.44140625" style="92" customWidth="1"/>
    <col min="2823" max="2823" width="8.88671875" style="92" customWidth="1"/>
    <col min="2824" max="2824" width="10.109375" style="92" customWidth="1"/>
    <col min="2825" max="2825" width="23.44140625" style="92" customWidth="1"/>
    <col min="2826" max="2826" width="20.6640625" style="92" customWidth="1"/>
    <col min="2827" max="2827" width="13" style="92" customWidth="1"/>
    <col min="2828" max="3072" width="9.109375" style="92"/>
    <col min="3073" max="3076" width="3.33203125" style="92" customWidth="1"/>
    <col min="3077" max="3077" width="25.88671875" style="92" customWidth="1"/>
    <col min="3078" max="3078" width="14.44140625" style="92" customWidth="1"/>
    <col min="3079" max="3079" width="8.88671875" style="92" customWidth="1"/>
    <col min="3080" max="3080" width="10.109375" style="92" customWidth="1"/>
    <col min="3081" max="3081" width="23.44140625" style="92" customWidth="1"/>
    <col min="3082" max="3082" width="20.6640625" style="92" customWidth="1"/>
    <col min="3083" max="3083" width="13" style="92" customWidth="1"/>
    <col min="3084" max="3328" width="9.109375" style="92"/>
    <col min="3329" max="3332" width="3.33203125" style="92" customWidth="1"/>
    <col min="3333" max="3333" width="25.88671875" style="92" customWidth="1"/>
    <col min="3334" max="3334" width="14.44140625" style="92" customWidth="1"/>
    <col min="3335" max="3335" width="8.88671875" style="92" customWidth="1"/>
    <col min="3336" max="3336" width="10.109375" style="92" customWidth="1"/>
    <col min="3337" max="3337" width="23.44140625" style="92" customWidth="1"/>
    <col min="3338" max="3338" width="20.6640625" style="92" customWidth="1"/>
    <col min="3339" max="3339" width="13" style="92" customWidth="1"/>
    <col min="3340" max="3584" width="9.109375" style="92"/>
    <col min="3585" max="3588" width="3.33203125" style="92" customWidth="1"/>
    <col min="3589" max="3589" width="25.88671875" style="92" customWidth="1"/>
    <col min="3590" max="3590" width="14.44140625" style="92" customWidth="1"/>
    <col min="3591" max="3591" width="8.88671875" style="92" customWidth="1"/>
    <col min="3592" max="3592" width="10.109375" style="92" customWidth="1"/>
    <col min="3593" max="3593" width="23.44140625" style="92" customWidth="1"/>
    <col min="3594" max="3594" width="20.6640625" style="92" customWidth="1"/>
    <col min="3595" max="3595" width="13" style="92" customWidth="1"/>
    <col min="3596" max="3840" width="9.109375" style="92"/>
    <col min="3841" max="3844" width="3.33203125" style="92" customWidth="1"/>
    <col min="3845" max="3845" width="25.88671875" style="92" customWidth="1"/>
    <col min="3846" max="3846" width="14.44140625" style="92" customWidth="1"/>
    <col min="3847" max="3847" width="8.88671875" style="92" customWidth="1"/>
    <col min="3848" max="3848" width="10.109375" style="92" customWidth="1"/>
    <col min="3849" max="3849" width="23.44140625" style="92" customWidth="1"/>
    <col min="3850" max="3850" width="20.6640625" style="92" customWidth="1"/>
    <col min="3851" max="3851" width="13" style="92" customWidth="1"/>
    <col min="3852" max="4096" width="9.109375" style="92"/>
    <col min="4097" max="4100" width="3.33203125" style="92" customWidth="1"/>
    <col min="4101" max="4101" width="25.88671875" style="92" customWidth="1"/>
    <col min="4102" max="4102" width="14.44140625" style="92" customWidth="1"/>
    <col min="4103" max="4103" width="8.88671875" style="92" customWidth="1"/>
    <col min="4104" max="4104" width="10.109375" style="92" customWidth="1"/>
    <col min="4105" max="4105" width="23.44140625" style="92" customWidth="1"/>
    <col min="4106" max="4106" width="20.6640625" style="92" customWidth="1"/>
    <col min="4107" max="4107" width="13" style="92" customWidth="1"/>
    <col min="4108" max="4352" width="9.109375" style="92"/>
    <col min="4353" max="4356" width="3.33203125" style="92" customWidth="1"/>
    <col min="4357" max="4357" width="25.88671875" style="92" customWidth="1"/>
    <col min="4358" max="4358" width="14.44140625" style="92" customWidth="1"/>
    <col min="4359" max="4359" width="8.88671875" style="92" customWidth="1"/>
    <col min="4360" max="4360" width="10.109375" style="92" customWidth="1"/>
    <col min="4361" max="4361" width="23.44140625" style="92" customWidth="1"/>
    <col min="4362" max="4362" width="20.6640625" style="92" customWidth="1"/>
    <col min="4363" max="4363" width="13" style="92" customWidth="1"/>
    <col min="4364" max="4608" width="9.109375" style="92"/>
    <col min="4609" max="4612" width="3.33203125" style="92" customWidth="1"/>
    <col min="4613" max="4613" width="25.88671875" style="92" customWidth="1"/>
    <col min="4614" max="4614" width="14.44140625" style="92" customWidth="1"/>
    <col min="4615" max="4615" width="8.88671875" style="92" customWidth="1"/>
    <col min="4616" max="4616" width="10.109375" style="92" customWidth="1"/>
    <col min="4617" max="4617" width="23.44140625" style="92" customWidth="1"/>
    <col min="4618" max="4618" width="20.6640625" style="92" customWidth="1"/>
    <col min="4619" max="4619" width="13" style="92" customWidth="1"/>
    <col min="4620" max="4864" width="9.109375" style="92"/>
    <col min="4865" max="4868" width="3.33203125" style="92" customWidth="1"/>
    <col min="4869" max="4869" width="25.88671875" style="92" customWidth="1"/>
    <col min="4870" max="4870" width="14.44140625" style="92" customWidth="1"/>
    <col min="4871" max="4871" width="8.88671875" style="92" customWidth="1"/>
    <col min="4872" max="4872" width="10.109375" style="92" customWidth="1"/>
    <col min="4873" max="4873" width="23.44140625" style="92" customWidth="1"/>
    <col min="4874" max="4874" width="20.6640625" style="92" customWidth="1"/>
    <col min="4875" max="4875" width="13" style="92" customWidth="1"/>
    <col min="4876" max="5120" width="9.109375" style="92"/>
    <col min="5121" max="5124" width="3.33203125" style="92" customWidth="1"/>
    <col min="5125" max="5125" width="25.88671875" style="92" customWidth="1"/>
    <col min="5126" max="5126" width="14.44140625" style="92" customWidth="1"/>
    <col min="5127" max="5127" width="8.88671875" style="92" customWidth="1"/>
    <col min="5128" max="5128" width="10.109375" style="92" customWidth="1"/>
    <col min="5129" max="5129" width="23.44140625" style="92" customWidth="1"/>
    <col min="5130" max="5130" width="20.6640625" style="92" customWidth="1"/>
    <col min="5131" max="5131" width="13" style="92" customWidth="1"/>
    <col min="5132" max="5376" width="9.109375" style="92"/>
    <col min="5377" max="5380" width="3.33203125" style="92" customWidth="1"/>
    <col min="5381" max="5381" width="25.88671875" style="92" customWidth="1"/>
    <col min="5382" max="5382" width="14.44140625" style="92" customWidth="1"/>
    <col min="5383" max="5383" width="8.88671875" style="92" customWidth="1"/>
    <col min="5384" max="5384" width="10.109375" style="92" customWidth="1"/>
    <col min="5385" max="5385" width="23.44140625" style="92" customWidth="1"/>
    <col min="5386" max="5386" width="20.6640625" style="92" customWidth="1"/>
    <col min="5387" max="5387" width="13" style="92" customWidth="1"/>
    <col min="5388" max="5632" width="9.109375" style="92"/>
    <col min="5633" max="5636" width="3.33203125" style="92" customWidth="1"/>
    <col min="5637" max="5637" width="25.88671875" style="92" customWidth="1"/>
    <col min="5638" max="5638" width="14.44140625" style="92" customWidth="1"/>
    <col min="5639" max="5639" width="8.88671875" style="92" customWidth="1"/>
    <col min="5640" max="5640" width="10.109375" style="92" customWidth="1"/>
    <col min="5641" max="5641" width="23.44140625" style="92" customWidth="1"/>
    <col min="5642" max="5642" width="20.6640625" style="92" customWidth="1"/>
    <col min="5643" max="5643" width="13" style="92" customWidth="1"/>
    <col min="5644" max="5888" width="9.109375" style="92"/>
    <col min="5889" max="5892" width="3.33203125" style="92" customWidth="1"/>
    <col min="5893" max="5893" width="25.88671875" style="92" customWidth="1"/>
    <col min="5894" max="5894" width="14.44140625" style="92" customWidth="1"/>
    <col min="5895" max="5895" width="8.88671875" style="92" customWidth="1"/>
    <col min="5896" max="5896" width="10.109375" style="92" customWidth="1"/>
    <col min="5897" max="5897" width="23.44140625" style="92" customWidth="1"/>
    <col min="5898" max="5898" width="20.6640625" style="92" customWidth="1"/>
    <col min="5899" max="5899" width="13" style="92" customWidth="1"/>
    <col min="5900" max="6144" width="9.109375" style="92"/>
    <col min="6145" max="6148" width="3.33203125" style="92" customWidth="1"/>
    <col min="6149" max="6149" width="25.88671875" style="92" customWidth="1"/>
    <col min="6150" max="6150" width="14.44140625" style="92" customWidth="1"/>
    <col min="6151" max="6151" width="8.88671875" style="92" customWidth="1"/>
    <col min="6152" max="6152" width="10.109375" style="92" customWidth="1"/>
    <col min="6153" max="6153" width="23.44140625" style="92" customWidth="1"/>
    <col min="6154" max="6154" width="20.6640625" style="92" customWidth="1"/>
    <col min="6155" max="6155" width="13" style="92" customWidth="1"/>
    <col min="6156" max="6400" width="9.109375" style="92"/>
    <col min="6401" max="6404" width="3.33203125" style="92" customWidth="1"/>
    <col min="6405" max="6405" width="25.88671875" style="92" customWidth="1"/>
    <col min="6406" max="6406" width="14.44140625" style="92" customWidth="1"/>
    <col min="6407" max="6407" width="8.88671875" style="92" customWidth="1"/>
    <col min="6408" max="6408" width="10.109375" style="92" customWidth="1"/>
    <col min="6409" max="6409" width="23.44140625" style="92" customWidth="1"/>
    <col min="6410" max="6410" width="20.6640625" style="92" customWidth="1"/>
    <col min="6411" max="6411" width="13" style="92" customWidth="1"/>
    <col min="6412" max="6656" width="9.109375" style="92"/>
    <col min="6657" max="6660" width="3.33203125" style="92" customWidth="1"/>
    <col min="6661" max="6661" width="25.88671875" style="92" customWidth="1"/>
    <col min="6662" max="6662" width="14.44140625" style="92" customWidth="1"/>
    <col min="6663" max="6663" width="8.88671875" style="92" customWidth="1"/>
    <col min="6664" max="6664" width="10.109375" style="92" customWidth="1"/>
    <col min="6665" max="6665" width="23.44140625" style="92" customWidth="1"/>
    <col min="6666" max="6666" width="20.6640625" style="92" customWidth="1"/>
    <col min="6667" max="6667" width="13" style="92" customWidth="1"/>
    <col min="6668" max="6912" width="9.109375" style="92"/>
    <col min="6913" max="6916" width="3.33203125" style="92" customWidth="1"/>
    <col min="6917" max="6917" width="25.88671875" style="92" customWidth="1"/>
    <col min="6918" max="6918" width="14.44140625" style="92" customWidth="1"/>
    <col min="6919" max="6919" width="8.88671875" style="92" customWidth="1"/>
    <col min="6920" max="6920" width="10.109375" style="92" customWidth="1"/>
    <col min="6921" max="6921" width="23.44140625" style="92" customWidth="1"/>
    <col min="6922" max="6922" width="20.6640625" style="92" customWidth="1"/>
    <col min="6923" max="6923" width="13" style="92" customWidth="1"/>
    <col min="6924" max="7168" width="9.109375" style="92"/>
    <col min="7169" max="7172" width="3.33203125" style="92" customWidth="1"/>
    <col min="7173" max="7173" width="25.88671875" style="92" customWidth="1"/>
    <col min="7174" max="7174" width="14.44140625" style="92" customWidth="1"/>
    <col min="7175" max="7175" width="8.88671875" style="92" customWidth="1"/>
    <col min="7176" max="7176" width="10.109375" style="92" customWidth="1"/>
    <col min="7177" max="7177" width="23.44140625" style="92" customWidth="1"/>
    <col min="7178" max="7178" width="20.6640625" style="92" customWidth="1"/>
    <col min="7179" max="7179" width="13" style="92" customWidth="1"/>
    <col min="7180" max="7424" width="9.109375" style="92"/>
    <col min="7425" max="7428" width="3.33203125" style="92" customWidth="1"/>
    <col min="7429" max="7429" width="25.88671875" style="92" customWidth="1"/>
    <col min="7430" max="7430" width="14.44140625" style="92" customWidth="1"/>
    <col min="7431" max="7431" width="8.88671875" style="92" customWidth="1"/>
    <col min="7432" max="7432" width="10.109375" style="92" customWidth="1"/>
    <col min="7433" max="7433" width="23.44140625" style="92" customWidth="1"/>
    <col min="7434" max="7434" width="20.6640625" style="92" customWidth="1"/>
    <col min="7435" max="7435" width="13" style="92" customWidth="1"/>
    <col min="7436" max="7680" width="9.109375" style="92"/>
    <col min="7681" max="7684" width="3.33203125" style="92" customWidth="1"/>
    <col min="7685" max="7685" width="25.88671875" style="92" customWidth="1"/>
    <col min="7686" max="7686" width="14.44140625" style="92" customWidth="1"/>
    <col min="7687" max="7687" width="8.88671875" style="92" customWidth="1"/>
    <col min="7688" max="7688" width="10.109375" style="92" customWidth="1"/>
    <col min="7689" max="7689" width="23.44140625" style="92" customWidth="1"/>
    <col min="7690" max="7690" width="20.6640625" style="92" customWidth="1"/>
    <col min="7691" max="7691" width="13" style="92" customWidth="1"/>
    <col min="7692" max="7936" width="9.109375" style="92"/>
    <col min="7937" max="7940" width="3.33203125" style="92" customWidth="1"/>
    <col min="7941" max="7941" width="25.88671875" style="92" customWidth="1"/>
    <col min="7942" max="7942" width="14.44140625" style="92" customWidth="1"/>
    <col min="7943" max="7943" width="8.88671875" style="92" customWidth="1"/>
    <col min="7944" max="7944" width="10.109375" style="92" customWidth="1"/>
    <col min="7945" max="7945" width="23.44140625" style="92" customWidth="1"/>
    <col min="7946" max="7946" width="20.6640625" style="92" customWidth="1"/>
    <col min="7947" max="7947" width="13" style="92" customWidth="1"/>
    <col min="7948" max="8192" width="9.109375" style="92"/>
    <col min="8193" max="8196" width="3.33203125" style="92" customWidth="1"/>
    <col min="8197" max="8197" width="25.88671875" style="92" customWidth="1"/>
    <col min="8198" max="8198" width="14.44140625" style="92" customWidth="1"/>
    <col min="8199" max="8199" width="8.88671875" style="92" customWidth="1"/>
    <col min="8200" max="8200" width="10.109375" style="92" customWidth="1"/>
    <col min="8201" max="8201" width="23.44140625" style="92" customWidth="1"/>
    <col min="8202" max="8202" width="20.6640625" style="92" customWidth="1"/>
    <col min="8203" max="8203" width="13" style="92" customWidth="1"/>
    <col min="8204" max="8448" width="9.109375" style="92"/>
    <col min="8449" max="8452" width="3.33203125" style="92" customWidth="1"/>
    <col min="8453" max="8453" width="25.88671875" style="92" customWidth="1"/>
    <col min="8454" max="8454" width="14.44140625" style="92" customWidth="1"/>
    <col min="8455" max="8455" width="8.88671875" style="92" customWidth="1"/>
    <col min="8456" max="8456" width="10.109375" style="92" customWidth="1"/>
    <col min="8457" max="8457" width="23.44140625" style="92" customWidth="1"/>
    <col min="8458" max="8458" width="20.6640625" style="92" customWidth="1"/>
    <col min="8459" max="8459" width="13" style="92" customWidth="1"/>
    <col min="8460" max="8704" width="9.109375" style="92"/>
    <col min="8705" max="8708" width="3.33203125" style="92" customWidth="1"/>
    <col min="8709" max="8709" width="25.88671875" style="92" customWidth="1"/>
    <col min="8710" max="8710" width="14.44140625" style="92" customWidth="1"/>
    <col min="8711" max="8711" width="8.88671875" style="92" customWidth="1"/>
    <col min="8712" max="8712" width="10.109375" style="92" customWidth="1"/>
    <col min="8713" max="8713" width="23.44140625" style="92" customWidth="1"/>
    <col min="8714" max="8714" width="20.6640625" style="92" customWidth="1"/>
    <col min="8715" max="8715" width="13" style="92" customWidth="1"/>
    <col min="8716" max="8960" width="9.109375" style="92"/>
    <col min="8961" max="8964" width="3.33203125" style="92" customWidth="1"/>
    <col min="8965" max="8965" width="25.88671875" style="92" customWidth="1"/>
    <col min="8966" max="8966" width="14.44140625" style="92" customWidth="1"/>
    <col min="8967" max="8967" width="8.88671875" style="92" customWidth="1"/>
    <col min="8968" max="8968" width="10.109375" style="92" customWidth="1"/>
    <col min="8969" max="8969" width="23.44140625" style="92" customWidth="1"/>
    <col min="8970" max="8970" width="20.6640625" style="92" customWidth="1"/>
    <col min="8971" max="8971" width="13" style="92" customWidth="1"/>
    <col min="8972" max="9216" width="9.109375" style="92"/>
    <col min="9217" max="9220" width="3.33203125" style="92" customWidth="1"/>
    <col min="9221" max="9221" width="25.88671875" style="92" customWidth="1"/>
    <col min="9222" max="9222" width="14.44140625" style="92" customWidth="1"/>
    <col min="9223" max="9223" width="8.88671875" style="92" customWidth="1"/>
    <col min="9224" max="9224" width="10.109375" style="92" customWidth="1"/>
    <col min="9225" max="9225" width="23.44140625" style="92" customWidth="1"/>
    <col min="9226" max="9226" width="20.6640625" style="92" customWidth="1"/>
    <col min="9227" max="9227" width="13" style="92" customWidth="1"/>
    <col min="9228" max="9472" width="9.109375" style="92"/>
    <col min="9473" max="9476" width="3.33203125" style="92" customWidth="1"/>
    <col min="9477" max="9477" width="25.88671875" style="92" customWidth="1"/>
    <col min="9478" max="9478" width="14.44140625" style="92" customWidth="1"/>
    <col min="9479" max="9479" width="8.88671875" style="92" customWidth="1"/>
    <col min="9480" max="9480" width="10.109375" style="92" customWidth="1"/>
    <col min="9481" max="9481" width="23.44140625" style="92" customWidth="1"/>
    <col min="9482" max="9482" width="20.6640625" style="92" customWidth="1"/>
    <col min="9483" max="9483" width="13" style="92" customWidth="1"/>
    <col min="9484" max="9728" width="9.109375" style="92"/>
    <col min="9729" max="9732" width="3.33203125" style="92" customWidth="1"/>
    <col min="9733" max="9733" width="25.88671875" style="92" customWidth="1"/>
    <col min="9734" max="9734" width="14.44140625" style="92" customWidth="1"/>
    <col min="9735" max="9735" width="8.88671875" style="92" customWidth="1"/>
    <col min="9736" max="9736" width="10.109375" style="92" customWidth="1"/>
    <col min="9737" max="9737" width="23.44140625" style="92" customWidth="1"/>
    <col min="9738" max="9738" width="20.6640625" style="92" customWidth="1"/>
    <col min="9739" max="9739" width="13" style="92" customWidth="1"/>
    <col min="9740" max="9984" width="9.109375" style="92"/>
    <col min="9985" max="9988" width="3.33203125" style="92" customWidth="1"/>
    <col min="9989" max="9989" width="25.88671875" style="92" customWidth="1"/>
    <col min="9990" max="9990" width="14.44140625" style="92" customWidth="1"/>
    <col min="9991" max="9991" width="8.88671875" style="92" customWidth="1"/>
    <col min="9992" max="9992" width="10.109375" style="92" customWidth="1"/>
    <col min="9993" max="9993" width="23.44140625" style="92" customWidth="1"/>
    <col min="9994" max="9994" width="20.6640625" style="92" customWidth="1"/>
    <col min="9995" max="9995" width="13" style="92" customWidth="1"/>
    <col min="9996" max="10240" width="9.109375" style="92"/>
    <col min="10241" max="10244" width="3.33203125" style="92" customWidth="1"/>
    <col min="10245" max="10245" width="25.88671875" style="92" customWidth="1"/>
    <col min="10246" max="10246" width="14.44140625" style="92" customWidth="1"/>
    <col min="10247" max="10247" width="8.88671875" style="92" customWidth="1"/>
    <col min="10248" max="10248" width="10.109375" style="92" customWidth="1"/>
    <col min="10249" max="10249" width="23.44140625" style="92" customWidth="1"/>
    <col min="10250" max="10250" width="20.6640625" style="92" customWidth="1"/>
    <col min="10251" max="10251" width="13" style="92" customWidth="1"/>
    <col min="10252" max="10496" width="9.109375" style="92"/>
    <col min="10497" max="10500" width="3.33203125" style="92" customWidth="1"/>
    <col min="10501" max="10501" width="25.88671875" style="92" customWidth="1"/>
    <col min="10502" max="10502" width="14.44140625" style="92" customWidth="1"/>
    <col min="10503" max="10503" width="8.88671875" style="92" customWidth="1"/>
    <col min="10504" max="10504" width="10.109375" style="92" customWidth="1"/>
    <col min="10505" max="10505" width="23.44140625" style="92" customWidth="1"/>
    <col min="10506" max="10506" width="20.6640625" style="92" customWidth="1"/>
    <col min="10507" max="10507" width="13" style="92" customWidth="1"/>
    <col min="10508" max="10752" width="9.109375" style="92"/>
    <col min="10753" max="10756" width="3.33203125" style="92" customWidth="1"/>
    <col min="10757" max="10757" width="25.88671875" style="92" customWidth="1"/>
    <col min="10758" max="10758" width="14.44140625" style="92" customWidth="1"/>
    <col min="10759" max="10759" width="8.88671875" style="92" customWidth="1"/>
    <col min="10760" max="10760" width="10.109375" style="92" customWidth="1"/>
    <col min="10761" max="10761" width="23.44140625" style="92" customWidth="1"/>
    <col min="10762" max="10762" width="20.6640625" style="92" customWidth="1"/>
    <col min="10763" max="10763" width="13" style="92" customWidth="1"/>
    <col min="10764" max="11008" width="9.109375" style="92"/>
    <col min="11009" max="11012" width="3.33203125" style="92" customWidth="1"/>
    <col min="11013" max="11013" width="25.88671875" style="92" customWidth="1"/>
    <col min="11014" max="11014" width="14.44140625" style="92" customWidth="1"/>
    <col min="11015" max="11015" width="8.88671875" style="92" customWidth="1"/>
    <col min="11016" max="11016" width="10.109375" style="92" customWidth="1"/>
    <col min="11017" max="11017" width="23.44140625" style="92" customWidth="1"/>
    <col min="11018" max="11018" width="20.6640625" style="92" customWidth="1"/>
    <col min="11019" max="11019" width="13" style="92" customWidth="1"/>
    <col min="11020" max="11264" width="9.109375" style="92"/>
    <col min="11265" max="11268" width="3.33203125" style="92" customWidth="1"/>
    <col min="11269" max="11269" width="25.88671875" style="92" customWidth="1"/>
    <col min="11270" max="11270" width="14.44140625" style="92" customWidth="1"/>
    <col min="11271" max="11271" width="8.88671875" style="92" customWidth="1"/>
    <col min="11272" max="11272" width="10.109375" style="92" customWidth="1"/>
    <col min="11273" max="11273" width="23.44140625" style="92" customWidth="1"/>
    <col min="11274" max="11274" width="20.6640625" style="92" customWidth="1"/>
    <col min="11275" max="11275" width="13" style="92" customWidth="1"/>
    <col min="11276" max="11520" width="9.109375" style="92"/>
    <col min="11521" max="11524" width="3.33203125" style="92" customWidth="1"/>
    <col min="11525" max="11525" width="25.88671875" style="92" customWidth="1"/>
    <col min="11526" max="11526" width="14.44140625" style="92" customWidth="1"/>
    <col min="11527" max="11527" width="8.88671875" style="92" customWidth="1"/>
    <col min="11528" max="11528" width="10.109375" style="92" customWidth="1"/>
    <col min="11529" max="11529" width="23.44140625" style="92" customWidth="1"/>
    <col min="11530" max="11530" width="20.6640625" style="92" customWidth="1"/>
    <col min="11531" max="11531" width="13" style="92" customWidth="1"/>
    <col min="11532" max="11776" width="9.109375" style="92"/>
    <col min="11777" max="11780" width="3.33203125" style="92" customWidth="1"/>
    <col min="11781" max="11781" width="25.88671875" style="92" customWidth="1"/>
    <col min="11782" max="11782" width="14.44140625" style="92" customWidth="1"/>
    <col min="11783" max="11783" width="8.88671875" style="92" customWidth="1"/>
    <col min="11784" max="11784" width="10.109375" style="92" customWidth="1"/>
    <col min="11785" max="11785" width="23.44140625" style="92" customWidth="1"/>
    <col min="11786" max="11786" width="20.6640625" style="92" customWidth="1"/>
    <col min="11787" max="11787" width="13" style="92" customWidth="1"/>
    <col min="11788" max="12032" width="9.109375" style="92"/>
    <col min="12033" max="12036" width="3.33203125" style="92" customWidth="1"/>
    <col min="12037" max="12037" width="25.88671875" style="92" customWidth="1"/>
    <col min="12038" max="12038" width="14.44140625" style="92" customWidth="1"/>
    <col min="12039" max="12039" width="8.88671875" style="92" customWidth="1"/>
    <col min="12040" max="12040" width="10.109375" style="92" customWidth="1"/>
    <col min="12041" max="12041" width="23.44140625" style="92" customWidth="1"/>
    <col min="12042" max="12042" width="20.6640625" style="92" customWidth="1"/>
    <col min="12043" max="12043" width="13" style="92" customWidth="1"/>
    <col min="12044" max="12288" width="9.109375" style="92"/>
    <col min="12289" max="12292" width="3.33203125" style="92" customWidth="1"/>
    <col min="12293" max="12293" width="25.88671875" style="92" customWidth="1"/>
    <col min="12294" max="12294" width="14.44140625" style="92" customWidth="1"/>
    <col min="12295" max="12295" width="8.88671875" style="92" customWidth="1"/>
    <col min="12296" max="12296" width="10.109375" style="92" customWidth="1"/>
    <col min="12297" max="12297" width="23.44140625" style="92" customWidth="1"/>
    <col min="12298" max="12298" width="20.6640625" style="92" customWidth="1"/>
    <col min="12299" max="12299" width="13" style="92" customWidth="1"/>
    <col min="12300" max="12544" width="9.109375" style="92"/>
    <col min="12545" max="12548" width="3.33203125" style="92" customWidth="1"/>
    <col min="12549" max="12549" width="25.88671875" style="92" customWidth="1"/>
    <col min="12550" max="12550" width="14.44140625" style="92" customWidth="1"/>
    <col min="12551" max="12551" width="8.88671875" style="92" customWidth="1"/>
    <col min="12552" max="12552" width="10.109375" style="92" customWidth="1"/>
    <col min="12553" max="12553" width="23.44140625" style="92" customWidth="1"/>
    <col min="12554" max="12554" width="20.6640625" style="92" customWidth="1"/>
    <col min="12555" max="12555" width="13" style="92" customWidth="1"/>
    <col min="12556" max="12800" width="9.109375" style="92"/>
    <col min="12801" max="12804" width="3.33203125" style="92" customWidth="1"/>
    <col min="12805" max="12805" width="25.88671875" style="92" customWidth="1"/>
    <col min="12806" max="12806" width="14.44140625" style="92" customWidth="1"/>
    <col min="12807" max="12807" width="8.88671875" style="92" customWidth="1"/>
    <col min="12808" max="12808" width="10.109375" style="92" customWidth="1"/>
    <col min="12809" max="12809" width="23.44140625" style="92" customWidth="1"/>
    <col min="12810" max="12810" width="20.6640625" style="92" customWidth="1"/>
    <col min="12811" max="12811" width="13" style="92" customWidth="1"/>
    <col min="12812" max="13056" width="9.109375" style="92"/>
    <col min="13057" max="13060" width="3.33203125" style="92" customWidth="1"/>
    <col min="13061" max="13061" width="25.88671875" style="92" customWidth="1"/>
    <col min="13062" max="13062" width="14.44140625" style="92" customWidth="1"/>
    <col min="13063" max="13063" width="8.88671875" style="92" customWidth="1"/>
    <col min="13064" max="13064" width="10.109375" style="92" customWidth="1"/>
    <col min="13065" max="13065" width="23.44140625" style="92" customWidth="1"/>
    <col min="13066" max="13066" width="20.6640625" style="92" customWidth="1"/>
    <col min="13067" max="13067" width="13" style="92" customWidth="1"/>
    <col min="13068" max="13312" width="9.109375" style="92"/>
    <col min="13313" max="13316" width="3.33203125" style="92" customWidth="1"/>
    <col min="13317" max="13317" width="25.88671875" style="92" customWidth="1"/>
    <col min="13318" max="13318" width="14.44140625" style="92" customWidth="1"/>
    <col min="13319" max="13319" width="8.88671875" style="92" customWidth="1"/>
    <col min="13320" max="13320" width="10.109375" style="92" customWidth="1"/>
    <col min="13321" max="13321" width="23.44140625" style="92" customWidth="1"/>
    <col min="13322" max="13322" width="20.6640625" style="92" customWidth="1"/>
    <col min="13323" max="13323" width="13" style="92" customWidth="1"/>
    <col min="13324" max="13568" width="9.109375" style="92"/>
    <col min="13569" max="13572" width="3.33203125" style="92" customWidth="1"/>
    <col min="13573" max="13573" width="25.88671875" style="92" customWidth="1"/>
    <col min="13574" max="13574" width="14.44140625" style="92" customWidth="1"/>
    <col min="13575" max="13575" width="8.88671875" style="92" customWidth="1"/>
    <col min="13576" max="13576" width="10.109375" style="92" customWidth="1"/>
    <col min="13577" max="13577" width="23.44140625" style="92" customWidth="1"/>
    <col min="13578" max="13578" width="20.6640625" style="92" customWidth="1"/>
    <col min="13579" max="13579" width="13" style="92" customWidth="1"/>
    <col min="13580" max="13824" width="9.109375" style="92"/>
    <col min="13825" max="13828" width="3.33203125" style="92" customWidth="1"/>
    <col min="13829" max="13829" width="25.88671875" style="92" customWidth="1"/>
    <col min="13830" max="13830" width="14.44140625" style="92" customWidth="1"/>
    <col min="13831" max="13831" width="8.88671875" style="92" customWidth="1"/>
    <col min="13832" max="13832" width="10.109375" style="92" customWidth="1"/>
    <col min="13833" max="13833" width="23.44140625" style="92" customWidth="1"/>
    <col min="13834" max="13834" width="20.6640625" style="92" customWidth="1"/>
    <col min="13835" max="13835" width="13" style="92" customWidth="1"/>
    <col min="13836" max="14080" width="9.109375" style="92"/>
    <col min="14081" max="14084" width="3.33203125" style="92" customWidth="1"/>
    <col min="14085" max="14085" width="25.88671875" style="92" customWidth="1"/>
    <col min="14086" max="14086" width="14.44140625" style="92" customWidth="1"/>
    <col min="14087" max="14087" width="8.88671875" style="92" customWidth="1"/>
    <col min="14088" max="14088" width="10.109375" style="92" customWidth="1"/>
    <col min="14089" max="14089" width="23.44140625" style="92" customWidth="1"/>
    <col min="14090" max="14090" width="20.6640625" style="92" customWidth="1"/>
    <col min="14091" max="14091" width="13" style="92" customWidth="1"/>
    <col min="14092" max="14336" width="9.109375" style="92"/>
    <col min="14337" max="14340" width="3.33203125" style="92" customWidth="1"/>
    <col min="14341" max="14341" width="25.88671875" style="92" customWidth="1"/>
    <col min="14342" max="14342" width="14.44140625" style="92" customWidth="1"/>
    <col min="14343" max="14343" width="8.88671875" style="92" customWidth="1"/>
    <col min="14344" max="14344" width="10.109375" style="92" customWidth="1"/>
    <col min="14345" max="14345" width="23.44140625" style="92" customWidth="1"/>
    <col min="14346" max="14346" width="20.6640625" style="92" customWidth="1"/>
    <col min="14347" max="14347" width="13" style="92" customWidth="1"/>
    <col min="14348" max="14592" width="9.109375" style="92"/>
    <col min="14593" max="14596" width="3.33203125" style="92" customWidth="1"/>
    <col min="14597" max="14597" width="25.88671875" style="92" customWidth="1"/>
    <col min="14598" max="14598" width="14.44140625" style="92" customWidth="1"/>
    <col min="14599" max="14599" width="8.88671875" style="92" customWidth="1"/>
    <col min="14600" max="14600" width="10.109375" style="92" customWidth="1"/>
    <col min="14601" max="14601" width="23.44140625" style="92" customWidth="1"/>
    <col min="14602" max="14602" width="20.6640625" style="92" customWidth="1"/>
    <col min="14603" max="14603" width="13" style="92" customWidth="1"/>
    <col min="14604" max="14848" width="9.109375" style="92"/>
    <col min="14849" max="14852" width="3.33203125" style="92" customWidth="1"/>
    <col min="14853" max="14853" width="25.88671875" style="92" customWidth="1"/>
    <col min="14854" max="14854" width="14.44140625" style="92" customWidth="1"/>
    <col min="14855" max="14855" width="8.88671875" style="92" customWidth="1"/>
    <col min="14856" max="14856" width="10.109375" style="92" customWidth="1"/>
    <col min="14857" max="14857" width="23.44140625" style="92" customWidth="1"/>
    <col min="14858" max="14858" width="20.6640625" style="92" customWidth="1"/>
    <col min="14859" max="14859" width="13" style="92" customWidth="1"/>
    <col min="14860" max="15104" width="9.109375" style="92"/>
    <col min="15105" max="15108" width="3.33203125" style="92" customWidth="1"/>
    <col min="15109" max="15109" width="25.88671875" style="92" customWidth="1"/>
    <col min="15110" max="15110" width="14.44140625" style="92" customWidth="1"/>
    <col min="15111" max="15111" width="8.88671875" style="92" customWidth="1"/>
    <col min="15112" max="15112" width="10.109375" style="92" customWidth="1"/>
    <col min="15113" max="15113" width="23.44140625" style="92" customWidth="1"/>
    <col min="15114" max="15114" width="20.6640625" style="92" customWidth="1"/>
    <col min="15115" max="15115" width="13" style="92" customWidth="1"/>
    <col min="15116" max="15360" width="9.109375" style="92"/>
    <col min="15361" max="15364" width="3.33203125" style="92" customWidth="1"/>
    <col min="15365" max="15365" width="25.88671875" style="92" customWidth="1"/>
    <col min="15366" max="15366" width="14.44140625" style="92" customWidth="1"/>
    <col min="15367" max="15367" width="8.88671875" style="92" customWidth="1"/>
    <col min="15368" max="15368" width="10.109375" style="92" customWidth="1"/>
    <col min="15369" max="15369" width="23.44140625" style="92" customWidth="1"/>
    <col min="15370" max="15370" width="20.6640625" style="92" customWidth="1"/>
    <col min="15371" max="15371" width="13" style="92" customWidth="1"/>
    <col min="15372" max="15616" width="9.109375" style="92"/>
    <col min="15617" max="15620" width="3.33203125" style="92" customWidth="1"/>
    <col min="15621" max="15621" width="25.88671875" style="92" customWidth="1"/>
    <col min="15622" max="15622" width="14.44140625" style="92" customWidth="1"/>
    <col min="15623" max="15623" width="8.88671875" style="92" customWidth="1"/>
    <col min="15624" max="15624" width="10.109375" style="92" customWidth="1"/>
    <col min="15625" max="15625" width="23.44140625" style="92" customWidth="1"/>
    <col min="15626" max="15626" width="20.6640625" style="92" customWidth="1"/>
    <col min="15627" max="15627" width="13" style="92" customWidth="1"/>
    <col min="15628" max="15872" width="9.109375" style="92"/>
    <col min="15873" max="15876" width="3.33203125" style="92" customWidth="1"/>
    <col min="15877" max="15877" width="25.88671875" style="92" customWidth="1"/>
    <col min="15878" max="15878" width="14.44140625" style="92" customWidth="1"/>
    <col min="15879" max="15879" width="8.88671875" style="92" customWidth="1"/>
    <col min="15880" max="15880" width="10.109375" style="92" customWidth="1"/>
    <col min="15881" max="15881" width="23.44140625" style="92" customWidth="1"/>
    <col min="15882" max="15882" width="20.6640625" style="92" customWidth="1"/>
    <col min="15883" max="15883" width="13" style="92" customWidth="1"/>
    <col min="15884" max="16128" width="9.109375" style="92"/>
    <col min="16129" max="16132" width="3.33203125" style="92" customWidth="1"/>
    <col min="16133" max="16133" width="25.88671875" style="92" customWidth="1"/>
    <col min="16134" max="16134" width="14.44140625" style="92" customWidth="1"/>
    <col min="16135" max="16135" width="8.88671875" style="92" customWidth="1"/>
    <col min="16136" max="16136" width="10.109375" style="92" customWidth="1"/>
    <col min="16137" max="16137" width="23.44140625" style="92" customWidth="1"/>
    <col min="16138" max="16138" width="20.6640625" style="92" customWidth="1"/>
    <col min="16139" max="16139" width="13" style="92" customWidth="1"/>
    <col min="16140" max="16384" width="9.109375" style="92"/>
  </cols>
  <sheetData>
    <row r="1" spans="1:11" ht="15" hidden="1" customHeight="1" x14ac:dyDescent="0.25">
      <c r="A1" s="1"/>
      <c r="B1" s="1"/>
      <c r="C1" s="1"/>
      <c r="D1" s="89"/>
      <c r="E1" s="1"/>
      <c r="F1" s="1"/>
      <c r="G1" s="1"/>
      <c r="H1" s="1"/>
      <c r="I1" s="90"/>
      <c r="J1" s="90"/>
    </row>
    <row r="2" spans="1:11" x14ac:dyDescent="0.25">
      <c r="A2" s="1"/>
      <c r="B2" s="1"/>
      <c r="C2" s="1"/>
      <c r="D2" s="89"/>
      <c r="E2" s="1"/>
      <c r="F2" s="1"/>
      <c r="G2" s="1"/>
      <c r="H2" s="1"/>
      <c r="I2" s="90"/>
      <c r="J2" s="200" t="s">
        <v>60</v>
      </c>
      <c r="K2" s="201"/>
    </row>
    <row r="3" spans="1:11" ht="0.75" customHeight="1" x14ac:dyDescent="0.25">
      <c r="A3" s="1"/>
      <c r="B3" s="1"/>
      <c r="C3" s="1"/>
      <c r="D3" s="89"/>
      <c r="E3" s="1"/>
      <c r="F3" s="1"/>
      <c r="G3" s="1"/>
      <c r="H3" s="1"/>
      <c r="I3" s="90"/>
      <c r="J3" s="90"/>
    </row>
    <row r="4" spans="1:11" ht="9" hidden="1" customHeight="1" x14ac:dyDescent="0.25">
      <c r="A4" s="1"/>
      <c r="B4" s="1"/>
      <c r="C4" s="1"/>
      <c r="D4" s="89"/>
      <c r="E4" s="1"/>
      <c r="F4" s="1"/>
      <c r="G4" s="1"/>
      <c r="H4" s="1"/>
      <c r="I4" s="90"/>
      <c r="J4" s="93"/>
    </row>
    <row r="5" spans="1:11" x14ac:dyDescent="0.25">
      <c r="A5" s="202" t="s">
        <v>74</v>
      </c>
      <c r="B5" s="203"/>
      <c r="C5" s="203"/>
      <c r="D5" s="203"/>
      <c r="E5" s="203"/>
      <c r="F5" s="203"/>
      <c r="G5" s="203"/>
      <c r="H5" s="203"/>
      <c r="I5" s="203"/>
      <c r="J5" s="203"/>
    </row>
    <row r="6" spans="1:11" ht="15.75" customHeight="1" x14ac:dyDescent="0.25">
      <c r="A6" s="202" t="s">
        <v>190</v>
      </c>
      <c r="B6" s="204"/>
      <c r="C6" s="204"/>
      <c r="D6" s="204"/>
      <c r="E6" s="204"/>
      <c r="F6" s="204"/>
      <c r="G6" s="204"/>
      <c r="H6" s="204"/>
      <c r="I6" s="204"/>
      <c r="J6" s="204"/>
    </row>
    <row r="7" spans="1:11" ht="34.5" customHeight="1" x14ac:dyDescent="0.25">
      <c r="A7" s="205" t="s">
        <v>192</v>
      </c>
      <c r="B7" s="205"/>
      <c r="C7" s="205"/>
      <c r="D7" s="205"/>
      <c r="E7" s="205"/>
      <c r="F7" s="205"/>
      <c r="G7" s="205"/>
      <c r="H7" s="205"/>
      <c r="I7" s="205"/>
      <c r="J7" s="205"/>
    </row>
    <row r="8" spans="1:11" ht="25.5" customHeight="1" x14ac:dyDescent="0.25">
      <c r="A8" s="205" t="s">
        <v>75</v>
      </c>
      <c r="B8" s="205"/>
      <c r="C8" s="205"/>
      <c r="D8" s="205"/>
      <c r="E8" s="205"/>
      <c r="F8" s="205"/>
      <c r="G8" s="205"/>
      <c r="H8" s="205"/>
      <c r="I8" s="205"/>
      <c r="J8" s="205"/>
    </row>
    <row r="9" spans="1:11" s="172" customFormat="1" ht="44.4" customHeight="1" x14ac:dyDescent="0.2">
      <c r="A9" s="195" t="s">
        <v>30</v>
      </c>
      <c r="B9" s="195"/>
      <c r="C9" s="195"/>
      <c r="D9" s="195"/>
      <c r="E9" s="195" t="s">
        <v>76</v>
      </c>
      <c r="F9" s="195" t="s">
        <v>77</v>
      </c>
      <c r="G9" s="195" t="s">
        <v>78</v>
      </c>
      <c r="H9" s="198" t="s">
        <v>15</v>
      </c>
      <c r="I9" s="195" t="s">
        <v>27</v>
      </c>
      <c r="J9" s="195" t="s">
        <v>12</v>
      </c>
      <c r="K9" s="197" t="s">
        <v>13</v>
      </c>
    </row>
    <row r="10" spans="1:11" s="172" customFormat="1" ht="13.2" customHeight="1" x14ac:dyDescent="0.2">
      <c r="A10" s="170" t="s">
        <v>37</v>
      </c>
      <c r="B10" s="170" t="s">
        <v>31</v>
      </c>
      <c r="C10" s="170" t="s">
        <v>32</v>
      </c>
      <c r="D10" s="170" t="s">
        <v>33</v>
      </c>
      <c r="E10" s="196"/>
      <c r="F10" s="196"/>
      <c r="G10" s="195"/>
      <c r="H10" s="199"/>
      <c r="I10" s="196"/>
      <c r="J10" s="196"/>
      <c r="K10" s="197"/>
    </row>
    <row r="11" spans="1:11" s="176" customFormat="1" ht="10.199999999999999" x14ac:dyDescent="0.2">
      <c r="A11" s="173">
        <v>1</v>
      </c>
      <c r="B11" s="173">
        <f t="shared" ref="B11:G11" si="0">A11+1</f>
        <v>2</v>
      </c>
      <c r="C11" s="173">
        <f t="shared" si="0"/>
        <v>3</v>
      </c>
      <c r="D11" s="173">
        <f t="shared" si="0"/>
        <v>4</v>
      </c>
      <c r="E11" s="174">
        <f t="shared" si="0"/>
        <v>5</v>
      </c>
      <c r="F11" s="174">
        <f t="shared" si="0"/>
        <v>6</v>
      </c>
      <c r="G11" s="173">
        <f t="shared" si="0"/>
        <v>7</v>
      </c>
      <c r="H11" s="173">
        <v>8</v>
      </c>
      <c r="I11" s="174">
        <v>9</v>
      </c>
      <c r="J11" s="174">
        <v>10</v>
      </c>
      <c r="K11" s="175"/>
    </row>
    <row r="12" spans="1:11" s="100" customFormat="1" ht="36.75" customHeight="1" x14ac:dyDescent="0.25">
      <c r="A12" s="94">
        <v>5</v>
      </c>
      <c r="B12" s="94">
        <v>1</v>
      </c>
      <c r="C12" s="94"/>
      <c r="D12" s="95"/>
      <c r="E12" s="96" t="s">
        <v>79</v>
      </c>
      <c r="F12" s="97"/>
      <c r="G12" s="94"/>
      <c r="H12" s="94"/>
      <c r="I12" s="98"/>
      <c r="J12" s="98"/>
      <c r="K12" s="99"/>
    </row>
    <row r="13" spans="1:11" s="105" customFormat="1" ht="45" customHeight="1" x14ac:dyDescent="0.25">
      <c r="A13" s="101" t="s">
        <v>40</v>
      </c>
      <c r="B13" s="101" t="s">
        <v>29</v>
      </c>
      <c r="C13" s="101" t="s">
        <v>45</v>
      </c>
      <c r="D13" s="102"/>
      <c r="E13" s="103" t="s">
        <v>44</v>
      </c>
      <c r="F13" s="83"/>
      <c r="G13" s="83"/>
      <c r="H13" s="83"/>
      <c r="I13" s="104"/>
      <c r="J13" s="104"/>
      <c r="K13" s="169"/>
    </row>
    <row r="14" spans="1:11" s="105" customFormat="1" ht="63.6" customHeight="1" x14ac:dyDescent="0.25">
      <c r="A14" s="106"/>
      <c r="B14" s="106"/>
      <c r="C14" s="106"/>
      <c r="D14" s="106" t="s">
        <v>29</v>
      </c>
      <c r="E14" s="107" t="s">
        <v>80</v>
      </c>
      <c r="F14" s="83" t="s">
        <v>206</v>
      </c>
      <c r="G14" s="83" t="s">
        <v>81</v>
      </c>
      <c r="H14" s="83" t="s">
        <v>181</v>
      </c>
      <c r="I14" s="107" t="s">
        <v>82</v>
      </c>
      <c r="J14" s="168" t="s">
        <v>263</v>
      </c>
      <c r="K14" s="112" t="s">
        <v>236</v>
      </c>
    </row>
    <row r="15" spans="1:11" s="105" customFormat="1" ht="84.6" customHeight="1" x14ac:dyDescent="0.25">
      <c r="A15" s="106"/>
      <c r="B15" s="106"/>
      <c r="C15" s="106"/>
      <c r="D15" s="106" t="s">
        <v>28</v>
      </c>
      <c r="E15" s="107" t="s">
        <v>83</v>
      </c>
      <c r="F15" s="83" t="s">
        <v>206</v>
      </c>
      <c r="G15" s="83" t="s">
        <v>56</v>
      </c>
      <c r="H15" s="83" t="s">
        <v>159</v>
      </c>
      <c r="I15" s="107" t="s">
        <v>178</v>
      </c>
      <c r="J15" s="168" t="s">
        <v>264</v>
      </c>
      <c r="K15" s="169"/>
    </row>
    <row r="16" spans="1:11" s="108" customFormat="1" ht="99" customHeight="1" x14ac:dyDescent="0.25">
      <c r="A16" s="106"/>
      <c r="B16" s="106"/>
      <c r="C16" s="106"/>
      <c r="D16" s="106" t="s">
        <v>38</v>
      </c>
      <c r="E16" s="107" t="s">
        <v>84</v>
      </c>
      <c r="F16" s="83" t="s">
        <v>207</v>
      </c>
      <c r="G16" s="83" t="s">
        <v>16</v>
      </c>
      <c r="H16" s="83" t="s">
        <v>182</v>
      </c>
      <c r="I16" s="107" t="s">
        <v>85</v>
      </c>
      <c r="J16" s="107" t="s">
        <v>197</v>
      </c>
      <c r="K16" s="107"/>
    </row>
    <row r="17" spans="1:18" s="105" customFormat="1" ht="46.2" customHeight="1" x14ac:dyDescent="0.25">
      <c r="A17" s="101" t="s">
        <v>40</v>
      </c>
      <c r="B17" s="101" t="s">
        <v>29</v>
      </c>
      <c r="C17" s="101" t="s">
        <v>34</v>
      </c>
      <c r="D17" s="101"/>
      <c r="E17" s="109" t="s">
        <v>46</v>
      </c>
      <c r="F17" s="83"/>
      <c r="G17" s="83"/>
      <c r="H17" s="83"/>
      <c r="I17" s="107"/>
      <c r="J17" s="107"/>
      <c r="K17" s="169"/>
    </row>
    <row r="18" spans="1:18" s="105" customFormat="1" ht="83.4" customHeight="1" x14ac:dyDescent="0.25">
      <c r="A18" s="106"/>
      <c r="B18" s="106"/>
      <c r="C18" s="106"/>
      <c r="D18" s="106" t="s">
        <v>29</v>
      </c>
      <c r="E18" s="107" t="s">
        <v>86</v>
      </c>
      <c r="F18" s="83" t="s">
        <v>206</v>
      </c>
      <c r="G18" s="83" t="s">
        <v>239</v>
      </c>
      <c r="H18" s="83" t="s">
        <v>159</v>
      </c>
      <c r="I18" s="107" t="s">
        <v>240</v>
      </c>
      <c r="J18" s="107" t="s">
        <v>198</v>
      </c>
      <c r="K18" s="169"/>
    </row>
    <row r="19" spans="1:18" s="105" customFormat="1" ht="134.4" customHeight="1" x14ac:dyDescent="0.25">
      <c r="A19" s="106"/>
      <c r="B19" s="106"/>
      <c r="C19" s="106"/>
      <c r="D19" s="106" t="s">
        <v>28</v>
      </c>
      <c r="E19" s="107" t="s">
        <v>87</v>
      </c>
      <c r="F19" s="83" t="s">
        <v>230</v>
      </c>
      <c r="G19" s="83" t="s">
        <v>16</v>
      </c>
      <c r="H19" s="83" t="s">
        <v>159</v>
      </c>
      <c r="I19" s="107" t="s">
        <v>179</v>
      </c>
      <c r="J19" s="168" t="s">
        <v>219</v>
      </c>
      <c r="K19" s="169"/>
    </row>
    <row r="20" spans="1:18" s="105" customFormat="1" ht="16.95" customHeight="1" x14ac:dyDescent="0.25">
      <c r="A20" s="101" t="s">
        <v>40</v>
      </c>
      <c r="B20" s="101" t="s">
        <v>29</v>
      </c>
      <c r="C20" s="101" t="s">
        <v>35</v>
      </c>
      <c r="D20" s="101"/>
      <c r="E20" s="109" t="s">
        <v>47</v>
      </c>
      <c r="F20" s="83"/>
      <c r="G20" s="83"/>
      <c r="H20" s="83"/>
      <c r="I20" s="107"/>
      <c r="J20" s="107"/>
      <c r="K20" s="169"/>
    </row>
    <row r="21" spans="1:18" s="108" customFormat="1" ht="63.6" customHeight="1" x14ac:dyDescent="0.25">
      <c r="A21" s="106"/>
      <c r="B21" s="106"/>
      <c r="C21" s="106"/>
      <c r="D21" s="106" t="s">
        <v>29</v>
      </c>
      <c r="E21" s="107" t="s">
        <v>88</v>
      </c>
      <c r="F21" s="83" t="s">
        <v>206</v>
      </c>
      <c r="G21" s="83" t="s">
        <v>208</v>
      </c>
      <c r="H21" s="83" t="s">
        <v>187</v>
      </c>
      <c r="I21" s="110" t="s">
        <v>231</v>
      </c>
      <c r="J21" s="107" t="s">
        <v>220</v>
      </c>
      <c r="K21" s="107"/>
      <c r="L21" s="111"/>
      <c r="M21" s="111"/>
      <c r="N21" s="111"/>
      <c r="O21" s="111"/>
      <c r="P21" s="111"/>
      <c r="Q21" s="111"/>
      <c r="R21" s="111"/>
    </row>
    <row r="22" spans="1:18" s="105" customFormat="1" ht="46.8" customHeight="1" x14ac:dyDescent="0.25">
      <c r="A22" s="101" t="s">
        <v>40</v>
      </c>
      <c r="B22" s="101" t="s">
        <v>29</v>
      </c>
      <c r="C22" s="101" t="s">
        <v>36</v>
      </c>
      <c r="D22" s="101"/>
      <c r="E22" s="109" t="s">
        <v>48</v>
      </c>
      <c r="F22" s="83"/>
      <c r="G22" s="83"/>
      <c r="H22" s="83"/>
      <c r="I22" s="107"/>
      <c r="J22" s="107"/>
      <c r="K22" s="169"/>
    </row>
    <row r="23" spans="1:18" s="108" customFormat="1" ht="73.2" customHeight="1" x14ac:dyDescent="0.25">
      <c r="A23" s="106"/>
      <c r="B23" s="106"/>
      <c r="C23" s="106"/>
      <c r="D23" s="106" t="s">
        <v>29</v>
      </c>
      <c r="E23" s="107" t="s">
        <v>43</v>
      </c>
      <c r="F23" s="83" t="s">
        <v>206</v>
      </c>
      <c r="G23" s="83" t="s">
        <v>241</v>
      </c>
      <c r="H23" s="83" t="s">
        <v>209</v>
      </c>
      <c r="I23" s="107" t="s">
        <v>232</v>
      </c>
      <c r="J23" s="168" t="s">
        <v>277</v>
      </c>
      <c r="K23" s="107"/>
    </row>
    <row r="24" spans="1:18" s="105" customFormat="1" ht="81.599999999999994" customHeight="1" x14ac:dyDescent="0.25">
      <c r="A24" s="101" t="s">
        <v>40</v>
      </c>
      <c r="B24" s="101" t="s">
        <v>29</v>
      </c>
      <c r="C24" s="101" t="s">
        <v>40</v>
      </c>
      <c r="D24" s="101"/>
      <c r="E24" s="109" t="s">
        <v>49</v>
      </c>
      <c r="F24" s="83"/>
      <c r="G24" s="83"/>
      <c r="H24" s="83"/>
      <c r="I24" s="107"/>
      <c r="J24" s="107"/>
      <c r="K24" s="169"/>
    </row>
    <row r="25" spans="1:18" s="105" customFormat="1" ht="85.2" customHeight="1" x14ac:dyDescent="0.25">
      <c r="A25" s="106"/>
      <c r="B25" s="106"/>
      <c r="C25" s="106"/>
      <c r="D25" s="106" t="s">
        <v>29</v>
      </c>
      <c r="E25" s="107" t="s">
        <v>89</v>
      </c>
      <c r="F25" s="83" t="s">
        <v>206</v>
      </c>
      <c r="G25" s="83" t="s">
        <v>16</v>
      </c>
      <c r="H25" s="83" t="s">
        <v>183</v>
      </c>
      <c r="I25" s="107" t="s">
        <v>90</v>
      </c>
      <c r="J25" s="168" t="s">
        <v>269</v>
      </c>
      <c r="K25" s="169"/>
    </row>
    <row r="26" spans="1:18" s="105" customFormat="1" ht="63" customHeight="1" x14ac:dyDescent="0.25">
      <c r="A26" s="106"/>
      <c r="B26" s="106"/>
      <c r="C26" s="106"/>
      <c r="D26" s="106" t="s">
        <v>28</v>
      </c>
      <c r="E26" s="107" t="s">
        <v>91</v>
      </c>
      <c r="F26" s="83" t="s">
        <v>206</v>
      </c>
      <c r="G26" s="83" t="s">
        <v>16</v>
      </c>
      <c r="H26" s="83" t="s">
        <v>184</v>
      </c>
      <c r="I26" s="107" t="s">
        <v>92</v>
      </c>
      <c r="J26" s="107" t="s">
        <v>210</v>
      </c>
      <c r="K26" s="169"/>
    </row>
    <row r="27" spans="1:18" s="105" customFormat="1" ht="57" x14ac:dyDescent="0.25">
      <c r="A27" s="106" t="s">
        <v>40</v>
      </c>
      <c r="B27" s="106" t="s">
        <v>29</v>
      </c>
      <c r="C27" s="106" t="s">
        <v>42</v>
      </c>
      <c r="D27" s="106"/>
      <c r="E27" s="109" t="s">
        <v>93</v>
      </c>
      <c r="F27" s="83"/>
      <c r="G27" s="83"/>
      <c r="H27" s="83"/>
      <c r="I27" s="113"/>
      <c r="J27" s="113"/>
      <c r="K27" s="169"/>
    </row>
    <row r="28" spans="1:18" s="105" customFormat="1" ht="109.8" customHeight="1" x14ac:dyDescent="0.25">
      <c r="A28" s="106"/>
      <c r="B28" s="106"/>
      <c r="C28" s="106"/>
      <c r="D28" s="106" t="s">
        <v>29</v>
      </c>
      <c r="E28" s="107" t="s">
        <v>94</v>
      </c>
      <c r="F28" s="83" t="s">
        <v>206</v>
      </c>
      <c r="G28" s="83" t="s">
        <v>95</v>
      </c>
      <c r="H28" s="83" t="s">
        <v>159</v>
      </c>
      <c r="I28" s="107" t="s">
        <v>96</v>
      </c>
      <c r="J28" s="168" t="s">
        <v>270</v>
      </c>
      <c r="K28" s="114" t="s">
        <v>221</v>
      </c>
    </row>
    <row r="29" spans="1:18" s="117" customFormat="1" ht="36.75" customHeight="1" x14ac:dyDescent="0.25">
      <c r="A29" s="115" t="s">
        <v>40</v>
      </c>
      <c r="B29" s="115" t="s">
        <v>28</v>
      </c>
      <c r="C29" s="115"/>
      <c r="D29" s="115"/>
      <c r="E29" s="99" t="s">
        <v>97</v>
      </c>
      <c r="F29" s="116"/>
      <c r="G29" s="116"/>
      <c r="H29" s="116"/>
      <c r="I29" s="99"/>
      <c r="J29" s="99"/>
      <c r="K29" s="99"/>
    </row>
    <row r="30" spans="1:18" s="119" customFormat="1" ht="69.599999999999994" customHeight="1" x14ac:dyDescent="0.25">
      <c r="A30" s="101" t="s">
        <v>40</v>
      </c>
      <c r="B30" s="101" t="s">
        <v>28</v>
      </c>
      <c r="C30" s="101" t="s">
        <v>2</v>
      </c>
      <c r="D30" s="101"/>
      <c r="E30" s="109" t="s">
        <v>98</v>
      </c>
      <c r="F30" s="118"/>
      <c r="G30" s="118"/>
      <c r="H30" s="118"/>
      <c r="I30" s="109"/>
      <c r="J30" s="109"/>
      <c r="K30" s="109"/>
    </row>
    <row r="31" spans="1:18" s="120" customFormat="1" ht="84" customHeight="1" x14ac:dyDescent="0.25">
      <c r="A31" s="106"/>
      <c r="B31" s="106"/>
      <c r="C31" s="106"/>
      <c r="D31" s="106" t="s">
        <v>29</v>
      </c>
      <c r="E31" s="107" t="s">
        <v>99</v>
      </c>
      <c r="F31" s="83" t="s">
        <v>211</v>
      </c>
      <c r="G31" s="83" t="s">
        <v>100</v>
      </c>
      <c r="H31" s="83" t="s">
        <v>159</v>
      </c>
      <c r="I31" s="107" t="s">
        <v>101</v>
      </c>
      <c r="J31" s="107" t="s">
        <v>281</v>
      </c>
      <c r="K31" s="107"/>
    </row>
    <row r="32" spans="1:18" s="123" customFormat="1" ht="229.8" customHeight="1" x14ac:dyDescent="0.3">
      <c r="A32" s="121"/>
      <c r="B32" s="121"/>
      <c r="C32" s="121"/>
      <c r="D32" s="122" t="s">
        <v>28</v>
      </c>
      <c r="E32" s="107" t="s">
        <v>161</v>
      </c>
      <c r="F32" s="83" t="s">
        <v>211</v>
      </c>
      <c r="G32" s="83" t="s">
        <v>160</v>
      </c>
      <c r="H32" s="83" t="s">
        <v>159</v>
      </c>
      <c r="I32" s="107" t="s">
        <v>242</v>
      </c>
      <c r="J32" s="107" t="s">
        <v>282</v>
      </c>
      <c r="K32" s="107"/>
    </row>
    <row r="33" spans="1:12" s="128" customFormat="1" ht="158.4" customHeight="1" x14ac:dyDescent="0.25">
      <c r="A33" s="124" t="s">
        <v>40</v>
      </c>
      <c r="B33" s="124" t="s">
        <v>28</v>
      </c>
      <c r="C33" s="124" t="s">
        <v>2</v>
      </c>
      <c r="D33" s="124" t="s">
        <v>38</v>
      </c>
      <c r="E33" s="125" t="s">
        <v>102</v>
      </c>
      <c r="F33" s="126" t="s">
        <v>162</v>
      </c>
      <c r="G33" s="126" t="s">
        <v>163</v>
      </c>
      <c r="H33" s="126" t="s">
        <v>157</v>
      </c>
      <c r="I33" s="127" t="s">
        <v>164</v>
      </c>
      <c r="J33" s="168" t="s">
        <v>188</v>
      </c>
      <c r="K33" s="168"/>
    </row>
    <row r="34" spans="1:12" s="120" customFormat="1" ht="48.75" customHeight="1" x14ac:dyDescent="0.25">
      <c r="A34" s="106" t="s">
        <v>40</v>
      </c>
      <c r="B34" s="106" t="s">
        <v>28</v>
      </c>
      <c r="C34" s="106" t="s">
        <v>34</v>
      </c>
      <c r="D34" s="106"/>
      <c r="E34" s="129" t="s">
        <v>103</v>
      </c>
      <c r="F34" s="83"/>
      <c r="G34" s="83"/>
      <c r="H34" s="83"/>
      <c r="I34" s="107"/>
      <c r="J34" s="107"/>
      <c r="K34" s="107"/>
    </row>
    <row r="35" spans="1:12" s="128" customFormat="1" ht="352.2" customHeight="1" x14ac:dyDescent="0.25">
      <c r="A35" s="106"/>
      <c r="B35" s="106"/>
      <c r="C35" s="106"/>
      <c r="D35" s="106" t="s">
        <v>29</v>
      </c>
      <c r="E35" s="107" t="s">
        <v>199</v>
      </c>
      <c r="F35" s="83" t="s">
        <v>214</v>
      </c>
      <c r="G35" s="83" t="s">
        <v>104</v>
      </c>
      <c r="H35" s="83" t="s">
        <v>180</v>
      </c>
      <c r="I35" s="107" t="s">
        <v>165</v>
      </c>
      <c r="J35" s="107" t="s">
        <v>283</v>
      </c>
      <c r="K35" s="168"/>
    </row>
    <row r="36" spans="1:12" s="128" customFormat="1" ht="122.4" customHeight="1" x14ac:dyDescent="0.25">
      <c r="A36" s="106"/>
      <c r="B36" s="106"/>
      <c r="C36" s="106"/>
      <c r="D36" s="106" t="s">
        <v>28</v>
      </c>
      <c r="E36" s="168" t="s">
        <v>105</v>
      </c>
      <c r="F36" s="83" t="s">
        <v>214</v>
      </c>
      <c r="G36" s="83" t="s">
        <v>16</v>
      </c>
      <c r="H36" s="83" t="s">
        <v>166</v>
      </c>
      <c r="I36" s="107" t="s">
        <v>243</v>
      </c>
      <c r="J36" s="107" t="s">
        <v>284</v>
      </c>
      <c r="K36" s="168"/>
    </row>
    <row r="37" spans="1:12" s="128" customFormat="1" ht="66" customHeight="1" x14ac:dyDescent="0.25">
      <c r="A37" s="106"/>
      <c r="B37" s="106"/>
      <c r="C37" s="106"/>
      <c r="D37" s="106" t="s">
        <v>20</v>
      </c>
      <c r="E37" s="168" t="s">
        <v>106</v>
      </c>
      <c r="F37" s="126" t="s">
        <v>211</v>
      </c>
      <c r="G37" s="126" t="s">
        <v>107</v>
      </c>
      <c r="H37" s="83" t="s">
        <v>159</v>
      </c>
      <c r="I37" s="107" t="s">
        <v>108</v>
      </c>
      <c r="J37" s="107" t="s">
        <v>285</v>
      </c>
      <c r="K37" s="168"/>
    </row>
    <row r="38" spans="1:12" s="128" customFormat="1" ht="87" customHeight="1" x14ac:dyDescent="0.25">
      <c r="A38" s="106"/>
      <c r="B38" s="106"/>
      <c r="C38" s="106"/>
      <c r="D38" s="106" t="s">
        <v>61</v>
      </c>
      <c r="E38" s="107" t="s">
        <v>109</v>
      </c>
      <c r="F38" s="126" t="s">
        <v>211</v>
      </c>
      <c r="G38" s="126" t="s">
        <v>16</v>
      </c>
      <c r="H38" s="83" t="s">
        <v>136</v>
      </c>
      <c r="I38" s="107" t="s">
        <v>244</v>
      </c>
      <c r="J38" s="168" t="s">
        <v>286</v>
      </c>
      <c r="K38" s="168"/>
    </row>
    <row r="39" spans="1:12" s="128" customFormat="1" ht="88.2" customHeight="1" x14ac:dyDescent="0.25">
      <c r="A39" s="84">
        <v>5</v>
      </c>
      <c r="B39" s="84">
        <v>2</v>
      </c>
      <c r="C39" s="85" t="s">
        <v>34</v>
      </c>
      <c r="D39" s="84">
        <v>7</v>
      </c>
      <c r="E39" s="86" t="s">
        <v>212</v>
      </c>
      <c r="F39" s="126" t="s">
        <v>211</v>
      </c>
      <c r="G39" s="87" t="s">
        <v>16</v>
      </c>
      <c r="H39" s="86" t="s">
        <v>215</v>
      </c>
      <c r="I39" s="88" t="s">
        <v>216</v>
      </c>
      <c r="J39" s="107" t="s">
        <v>217</v>
      </c>
      <c r="K39" s="87" t="s">
        <v>213</v>
      </c>
    </row>
    <row r="40" spans="1:12" ht="52.2" customHeight="1" x14ac:dyDescent="0.25">
      <c r="A40" s="124" t="s">
        <v>40</v>
      </c>
      <c r="B40" s="124" t="s">
        <v>28</v>
      </c>
      <c r="C40" s="124" t="s">
        <v>35</v>
      </c>
      <c r="D40" s="124"/>
      <c r="E40" s="130" t="s">
        <v>110</v>
      </c>
      <c r="F40" s="126"/>
      <c r="G40" s="126"/>
      <c r="H40" s="126"/>
      <c r="I40" s="107"/>
      <c r="J40" s="107"/>
      <c r="K40" s="169"/>
    </row>
    <row r="41" spans="1:12" ht="122.4" customHeight="1" x14ac:dyDescent="0.25">
      <c r="A41" s="124"/>
      <c r="B41" s="124"/>
      <c r="C41" s="124"/>
      <c r="D41" s="124" t="s">
        <v>29</v>
      </c>
      <c r="E41" s="168" t="s">
        <v>111</v>
      </c>
      <c r="F41" s="126" t="s">
        <v>218</v>
      </c>
      <c r="G41" s="126" t="s">
        <v>16</v>
      </c>
      <c r="H41" s="126" t="s">
        <v>159</v>
      </c>
      <c r="I41" s="107" t="s">
        <v>112</v>
      </c>
      <c r="J41" s="107" t="s">
        <v>200</v>
      </c>
      <c r="K41" s="169"/>
    </row>
    <row r="42" spans="1:12" s="120" customFormat="1" ht="48" customHeight="1" x14ac:dyDescent="0.25">
      <c r="A42" s="106" t="s">
        <v>40</v>
      </c>
      <c r="B42" s="106">
        <v>2</v>
      </c>
      <c r="C42" s="106" t="s">
        <v>36</v>
      </c>
      <c r="D42" s="131"/>
      <c r="E42" s="109" t="s">
        <v>113</v>
      </c>
      <c r="F42" s="132"/>
      <c r="G42" s="107"/>
      <c r="H42" s="107"/>
      <c r="I42" s="132"/>
      <c r="J42" s="132"/>
      <c r="K42" s="107"/>
    </row>
    <row r="43" spans="1:12" ht="125.4" customHeight="1" x14ac:dyDescent="0.25">
      <c r="A43" s="133"/>
      <c r="B43" s="133"/>
      <c r="C43" s="133"/>
      <c r="D43" s="134">
        <v>1</v>
      </c>
      <c r="E43" s="91" t="s">
        <v>114</v>
      </c>
      <c r="F43" s="126" t="s">
        <v>211</v>
      </c>
      <c r="G43" s="83" t="s">
        <v>16</v>
      </c>
      <c r="H43" s="83" t="s">
        <v>183</v>
      </c>
      <c r="I43" s="169" t="s">
        <v>245</v>
      </c>
      <c r="J43" s="169" t="s">
        <v>287</v>
      </c>
      <c r="K43" s="169"/>
    </row>
    <row r="44" spans="1:12" s="119" customFormat="1" ht="40.5" customHeight="1" x14ac:dyDescent="0.25">
      <c r="A44" s="115" t="s">
        <v>40</v>
      </c>
      <c r="B44" s="115" t="s">
        <v>38</v>
      </c>
      <c r="C44" s="115"/>
      <c r="D44" s="115"/>
      <c r="E44" s="99" t="s">
        <v>0</v>
      </c>
      <c r="F44" s="116"/>
      <c r="G44" s="116"/>
      <c r="H44" s="116"/>
      <c r="I44" s="135"/>
      <c r="J44" s="135"/>
      <c r="K44" s="99"/>
    </row>
    <row r="45" spans="1:12" s="119" customFormat="1" ht="159.6" customHeight="1" x14ac:dyDescent="0.25">
      <c r="A45" s="106"/>
      <c r="B45" s="106"/>
      <c r="C45" s="106"/>
      <c r="D45" s="106" t="s">
        <v>29</v>
      </c>
      <c r="E45" s="107" t="s">
        <v>116</v>
      </c>
      <c r="F45" s="83" t="s">
        <v>167</v>
      </c>
      <c r="G45" s="83" t="s">
        <v>246</v>
      </c>
      <c r="H45" s="136" t="s">
        <v>159</v>
      </c>
      <c r="I45" s="107" t="s">
        <v>247</v>
      </c>
      <c r="J45" s="168" t="s">
        <v>271</v>
      </c>
      <c r="K45" s="109"/>
    </row>
    <row r="46" spans="1:12" s="128" customFormat="1" ht="43.2" customHeight="1" x14ac:dyDescent="0.25">
      <c r="A46" s="124"/>
      <c r="B46" s="124"/>
      <c r="C46" s="124"/>
      <c r="D46" s="137">
        <v>2</v>
      </c>
      <c r="E46" s="168" t="s">
        <v>117</v>
      </c>
      <c r="F46" s="83" t="s">
        <v>225</v>
      </c>
      <c r="G46" s="126" t="s">
        <v>168</v>
      </c>
      <c r="H46" s="126" t="s">
        <v>159</v>
      </c>
      <c r="I46" s="168" t="s">
        <v>248</v>
      </c>
      <c r="J46" s="168" t="s">
        <v>222</v>
      </c>
      <c r="K46" s="112" t="s">
        <v>223</v>
      </c>
      <c r="L46" s="120"/>
    </row>
    <row r="47" spans="1:12" s="128" customFormat="1" ht="84.6" customHeight="1" x14ac:dyDescent="0.25">
      <c r="A47" s="124"/>
      <c r="B47" s="124"/>
      <c r="C47" s="124"/>
      <c r="D47" s="138">
        <v>3</v>
      </c>
      <c r="E47" s="168" t="s">
        <v>118</v>
      </c>
      <c r="F47" s="126" t="s">
        <v>227</v>
      </c>
      <c r="G47" s="126" t="s">
        <v>169</v>
      </c>
      <c r="H47" s="126" t="s">
        <v>159</v>
      </c>
      <c r="I47" s="168" t="s">
        <v>170</v>
      </c>
      <c r="J47" s="168" t="s">
        <v>268</v>
      </c>
      <c r="K47" s="168"/>
    </row>
    <row r="48" spans="1:12" s="120" customFormat="1" ht="89.4" customHeight="1" x14ac:dyDescent="0.25">
      <c r="A48" s="106"/>
      <c r="B48" s="106"/>
      <c r="C48" s="106"/>
      <c r="D48" s="139">
        <v>4</v>
      </c>
      <c r="E48" s="107" t="s">
        <v>119</v>
      </c>
      <c r="F48" s="83" t="s">
        <v>226</v>
      </c>
      <c r="G48" s="83" t="s">
        <v>16</v>
      </c>
      <c r="H48" s="83" t="s">
        <v>63</v>
      </c>
      <c r="I48" s="107" t="s">
        <v>249</v>
      </c>
      <c r="J48" s="168" t="s">
        <v>272</v>
      </c>
      <c r="K48" s="107"/>
    </row>
    <row r="49" spans="1:12" s="128" customFormat="1" ht="85.8" customHeight="1" x14ac:dyDescent="0.25">
      <c r="A49" s="124"/>
      <c r="B49" s="124"/>
      <c r="C49" s="124"/>
      <c r="D49" s="137">
        <v>5</v>
      </c>
      <c r="E49" s="168" t="s">
        <v>233</v>
      </c>
      <c r="F49" s="83" t="s">
        <v>226</v>
      </c>
      <c r="G49" s="126" t="s">
        <v>16</v>
      </c>
      <c r="H49" s="126" t="s">
        <v>159</v>
      </c>
      <c r="I49" s="168" t="s">
        <v>259</v>
      </c>
      <c r="J49" s="168" t="s">
        <v>266</v>
      </c>
      <c r="K49" s="168"/>
      <c r="L49" s="140"/>
    </row>
    <row r="50" spans="1:12" s="128" customFormat="1" ht="67.2" customHeight="1" x14ac:dyDescent="0.25">
      <c r="A50" s="124"/>
      <c r="B50" s="124"/>
      <c r="C50" s="124"/>
      <c r="D50" s="138">
        <v>6</v>
      </c>
      <c r="E50" s="168" t="s">
        <v>3</v>
      </c>
      <c r="F50" s="83" t="s">
        <v>226</v>
      </c>
      <c r="G50" s="126" t="s">
        <v>16</v>
      </c>
      <c r="H50" s="126" t="s">
        <v>159</v>
      </c>
      <c r="I50" s="168" t="s">
        <v>250</v>
      </c>
      <c r="J50" s="168" t="s">
        <v>273</v>
      </c>
      <c r="K50" s="168"/>
    </row>
    <row r="51" spans="1:12" s="128" customFormat="1" ht="79.8" customHeight="1" x14ac:dyDescent="0.25">
      <c r="A51" s="124"/>
      <c r="B51" s="124"/>
      <c r="C51" s="124"/>
      <c r="D51" s="137">
        <v>7</v>
      </c>
      <c r="E51" s="168" t="s">
        <v>120</v>
      </c>
      <c r="F51" s="83" t="s">
        <v>226</v>
      </c>
      <c r="G51" s="126" t="s">
        <v>16</v>
      </c>
      <c r="H51" s="126" t="s">
        <v>159</v>
      </c>
      <c r="I51" s="168" t="s">
        <v>251</v>
      </c>
      <c r="J51" s="168" t="s">
        <v>288</v>
      </c>
      <c r="K51" s="168"/>
    </row>
    <row r="52" spans="1:12" ht="82.2" customHeight="1" x14ac:dyDescent="0.25">
      <c r="A52" s="124"/>
      <c r="B52" s="124"/>
      <c r="C52" s="124"/>
      <c r="D52" s="134">
        <v>8</v>
      </c>
      <c r="E52" s="168" t="s">
        <v>121</v>
      </c>
      <c r="F52" s="126" t="s">
        <v>229</v>
      </c>
      <c r="G52" s="126" t="s">
        <v>122</v>
      </c>
      <c r="H52" s="126" t="s">
        <v>62</v>
      </c>
      <c r="I52" s="168" t="s">
        <v>252</v>
      </c>
      <c r="J52" s="125" t="s">
        <v>274</v>
      </c>
      <c r="K52" s="169"/>
    </row>
    <row r="53" spans="1:12" s="100" customFormat="1" ht="34.950000000000003" customHeight="1" x14ac:dyDescent="0.25">
      <c r="A53" s="115" t="s">
        <v>40</v>
      </c>
      <c r="B53" s="115" t="s">
        <v>39</v>
      </c>
      <c r="C53" s="115"/>
      <c r="D53" s="115"/>
      <c r="E53" s="99" t="s">
        <v>123</v>
      </c>
      <c r="F53" s="116"/>
      <c r="G53" s="116"/>
      <c r="H53" s="116"/>
      <c r="I53" s="135"/>
      <c r="J53" s="135"/>
      <c r="K53" s="99"/>
    </row>
    <row r="54" spans="1:12" s="119" customFormat="1" ht="35.25" customHeight="1" x14ac:dyDescent="0.25">
      <c r="A54" s="101" t="s">
        <v>40</v>
      </c>
      <c r="B54" s="101" t="s">
        <v>39</v>
      </c>
      <c r="C54" s="101" t="s">
        <v>2</v>
      </c>
      <c r="D54" s="101"/>
      <c r="E54" s="109" t="s">
        <v>124</v>
      </c>
      <c r="F54" s="118"/>
      <c r="G54" s="118"/>
      <c r="H54" s="118"/>
      <c r="I54" s="141"/>
      <c r="J54" s="141"/>
      <c r="K54" s="109"/>
    </row>
    <row r="55" spans="1:12" s="108" customFormat="1" ht="85.8" customHeight="1" x14ac:dyDescent="0.25">
      <c r="A55" s="106"/>
      <c r="B55" s="106"/>
      <c r="C55" s="106"/>
      <c r="D55" s="106" t="s">
        <v>29</v>
      </c>
      <c r="E55" s="107" t="s">
        <v>125</v>
      </c>
      <c r="F55" s="126" t="s">
        <v>211</v>
      </c>
      <c r="G55" s="83" t="s">
        <v>126</v>
      </c>
      <c r="H55" s="83" t="s">
        <v>151</v>
      </c>
      <c r="I55" s="107" t="s">
        <v>260</v>
      </c>
      <c r="J55" s="107" t="s">
        <v>201</v>
      </c>
      <c r="K55" s="107"/>
    </row>
    <row r="56" spans="1:12" s="108" customFormat="1" ht="96" x14ac:dyDescent="0.25">
      <c r="A56" s="106"/>
      <c r="B56" s="106"/>
      <c r="C56" s="106"/>
      <c r="D56" s="106" t="s">
        <v>39</v>
      </c>
      <c r="E56" s="168" t="s">
        <v>127</v>
      </c>
      <c r="F56" s="83" t="s">
        <v>214</v>
      </c>
      <c r="G56" s="83" t="s">
        <v>253</v>
      </c>
      <c r="H56" s="83"/>
      <c r="I56" s="168" t="s">
        <v>128</v>
      </c>
      <c r="J56" s="168" t="s">
        <v>202</v>
      </c>
      <c r="K56" s="107"/>
    </row>
    <row r="57" spans="1:12" s="143" customFormat="1" ht="45.6" x14ac:dyDescent="0.2">
      <c r="A57" s="115" t="s">
        <v>40</v>
      </c>
      <c r="B57" s="115">
        <v>5</v>
      </c>
      <c r="C57" s="115"/>
      <c r="D57" s="115"/>
      <c r="E57" s="99" t="s">
        <v>22</v>
      </c>
      <c r="F57" s="142"/>
      <c r="G57" s="142"/>
      <c r="H57" s="142"/>
      <c r="I57" s="135"/>
      <c r="J57" s="135"/>
      <c r="K57" s="109"/>
    </row>
    <row r="58" spans="1:12" s="147" customFormat="1" ht="24" customHeight="1" x14ac:dyDescent="0.2">
      <c r="A58" s="144" t="s">
        <v>40</v>
      </c>
      <c r="B58" s="144">
        <v>5</v>
      </c>
      <c r="C58" s="144" t="s">
        <v>2</v>
      </c>
      <c r="D58" s="144"/>
      <c r="E58" s="145" t="s">
        <v>23</v>
      </c>
      <c r="F58" s="146"/>
      <c r="G58" s="146"/>
      <c r="H58" s="146"/>
      <c r="I58" s="145"/>
      <c r="J58" s="145"/>
      <c r="K58" s="145"/>
    </row>
    <row r="59" spans="1:12" s="148" customFormat="1" ht="146.4" customHeight="1" x14ac:dyDescent="0.25">
      <c r="A59" s="106"/>
      <c r="B59" s="106"/>
      <c r="C59" s="106"/>
      <c r="D59" s="106" t="s">
        <v>28</v>
      </c>
      <c r="E59" s="107" t="s">
        <v>24</v>
      </c>
      <c r="F59" s="83" t="s">
        <v>115</v>
      </c>
      <c r="G59" s="83" t="s">
        <v>129</v>
      </c>
      <c r="H59" s="83" t="s">
        <v>185</v>
      </c>
      <c r="I59" s="107" t="s">
        <v>254</v>
      </c>
      <c r="J59" s="168" t="s">
        <v>203</v>
      </c>
      <c r="K59" s="169"/>
    </row>
    <row r="60" spans="1:12" s="148" customFormat="1" ht="75" customHeight="1" x14ac:dyDescent="0.25">
      <c r="A60" s="133"/>
      <c r="B60" s="133"/>
      <c r="C60" s="133"/>
      <c r="D60" s="133" t="s">
        <v>39</v>
      </c>
      <c r="E60" s="169" t="s">
        <v>25</v>
      </c>
      <c r="F60" s="126" t="s">
        <v>228</v>
      </c>
      <c r="G60" s="149" t="s">
        <v>255</v>
      </c>
      <c r="H60" s="149" t="s">
        <v>171</v>
      </c>
      <c r="I60" s="150" t="s">
        <v>256</v>
      </c>
      <c r="J60" s="169" t="s">
        <v>275</v>
      </c>
      <c r="K60" s="169"/>
    </row>
    <row r="61" spans="1:12" s="148" customFormat="1" ht="64.8" customHeight="1" x14ac:dyDescent="0.25">
      <c r="A61" s="106"/>
      <c r="B61" s="106"/>
      <c r="C61" s="106"/>
      <c r="D61" s="106" t="s">
        <v>20</v>
      </c>
      <c r="E61" s="107" t="s">
        <v>130</v>
      </c>
      <c r="F61" s="126" t="s">
        <v>228</v>
      </c>
      <c r="G61" s="83" t="s">
        <v>255</v>
      </c>
      <c r="H61" s="83" t="s">
        <v>172</v>
      </c>
      <c r="I61" s="151" t="s">
        <v>257</v>
      </c>
      <c r="J61" s="107" t="s">
        <v>276</v>
      </c>
      <c r="K61" s="169"/>
    </row>
    <row r="62" spans="1:12" s="148" customFormat="1" ht="68.400000000000006" x14ac:dyDescent="0.25">
      <c r="A62" s="133" t="s">
        <v>40</v>
      </c>
      <c r="B62" s="133" t="s">
        <v>20</v>
      </c>
      <c r="C62" s="133" t="s">
        <v>34</v>
      </c>
      <c r="D62" s="133"/>
      <c r="E62" s="145" t="s">
        <v>131</v>
      </c>
      <c r="F62" s="126"/>
      <c r="G62" s="149"/>
      <c r="H62" s="149"/>
      <c r="I62" s="169"/>
      <c r="J62" s="169"/>
      <c r="K62" s="169"/>
    </row>
    <row r="63" spans="1:12" s="148" customFormat="1" ht="88.8" customHeight="1" x14ac:dyDescent="0.25">
      <c r="A63" s="133"/>
      <c r="B63" s="133"/>
      <c r="C63" s="133"/>
      <c r="D63" s="133" t="s">
        <v>29</v>
      </c>
      <c r="E63" s="169" t="s">
        <v>132</v>
      </c>
      <c r="F63" s="126" t="s">
        <v>115</v>
      </c>
      <c r="G63" s="149" t="s">
        <v>133</v>
      </c>
      <c r="H63" s="149"/>
      <c r="I63" s="152" t="s">
        <v>134</v>
      </c>
      <c r="J63" s="125" t="s">
        <v>204</v>
      </c>
      <c r="K63" s="169"/>
    </row>
    <row r="64" spans="1:12" s="148" customFormat="1" ht="87" customHeight="1" x14ac:dyDescent="0.25">
      <c r="A64" s="133"/>
      <c r="B64" s="133"/>
      <c r="C64" s="133"/>
      <c r="D64" s="133" t="s">
        <v>28</v>
      </c>
      <c r="E64" s="107" t="s">
        <v>135</v>
      </c>
      <c r="F64" s="126" t="s">
        <v>228</v>
      </c>
      <c r="G64" s="83" t="s">
        <v>16</v>
      </c>
      <c r="H64" s="83" t="s">
        <v>136</v>
      </c>
      <c r="I64" s="152" t="s">
        <v>137</v>
      </c>
      <c r="J64" s="152" t="s">
        <v>205</v>
      </c>
      <c r="K64" s="169"/>
    </row>
    <row r="65" spans="1:11" s="147" customFormat="1" ht="22.5" customHeight="1" x14ac:dyDescent="0.2">
      <c r="A65" s="144" t="s">
        <v>40</v>
      </c>
      <c r="B65" s="144">
        <v>5</v>
      </c>
      <c r="C65" s="144" t="s">
        <v>35</v>
      </c>
      <c r="D65" s="144"/>
      <c r="E65" s="145" t="s">
        <v>26</v>
      </c>
      <c r="F65" s="146"/>
      <c r="G65" s="146"/>
      <c r="H65" s="146"/>
      <c r="I65" s="145"/>
      <c r="J65" s="145"/>
      <c r="K65" s="145"/>
    </row>
    <row r="66" spans="1:11" s="148" customFormat="1" ht="101.4" customHeight="1" x14ac:dyDescent="0.25">
      <c r="A66" s="133"/>
      <c r="B66" s="133"/>
      <c r="C66" s="133"/>
      <c r="D66" s="133" t="s">
        <v>29</v>
      </c>
      <c r="E66" s="169" t="s">
        <v>138</v>
      </c>
      <c r="F66" s="126" t="s">
        <v>211</v>
      </c>
      <c r="G66" s="149" t="s">
        <v>258</v>
      </c>
      <c r="H66" s="149" t="s">
        <v>64</v>
      </c>
      <c r="I66" s="150" t="s">
        <v>173</v>
      </c>
      <c r="J66" s="169" t="s">
        <v>267</v>
      </c>
      <c r="K66" s="169"/>
    </row>
    <row r="67" spans="1:11" s="148" customFormat="1" ht="67.8" customHeight="1" x14ac:dyDescent="0.25">
      <c r="A67" s="133"/>
      <c r="B67" s="133"/>
      <c r="C67" s="133"/>
      <c r="D67" s="133" t="s">
        <v>38</v>
      </c>
      <c r="E67" s="169" t="s">
        <v>139</v>
      </c>
      <c r="F67" s="126" t="s">
        <v>211</v>
      </c>
      <c r="G67" s="149" t="s">
        <v>95</v>
      </c>
      <c r="H67" s="149" t="s">
        <v>175</v>
      </c>
      <c r="I67" s="153" t="s">
        <v>174</v>
      </c>
      <c r="J67" s="169" t="s">
        <v>224</v>
      </c>
      <c r="K67" s="169"/>
    </row>
    <row r="68" spans="1:11" s="148" customFormat="1" ht="13.8" customHeight="1" x14ac:dyDescent="0.25">
      <c r="D68" s="154"/>
      <c r="I68" s="155"/>
      <c r="J68" s="155"/>
      <c r="K68" s="91"/>
    </row>
  </sheetData>
  <mergeCells count="13">
    <mergeCell ref="J2:K2"/>
    <mergeCell ref="A5:J5"/>
    <mergeCell ref="A6:J6"/>
    <mergeCell ref="A7:J7"/>
    <mergeCell ref="A8:J8"/>
    <mergeCell ref="I9:I10"/>
    <mergeCell ref="J9:J10"/>
    <mergeCell ref="K9:K10"/>
    <mergeCell ref="A9:D9"/>
    <mergeCell ref="E9:E10"/>
    <mergeCell ref="F9:F10"/>
    <mergeCell ref="G9:G10"/>
    <mergeCell ref="H9:H10"/>
  </mergeCells>
  <phoneticPr fontId="7" type="noConversion"/>
  <pageMargins left="0.11811023622047245" right="0.11811023622047245" top="0.31496062992125984" bottom="0.11811023622047245" header="0.27559055118110237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selection activeCell="D17" sqref="D17"/>
    </sheetView>
  </sheetViews>
  <sheetFormatPr defaultColWidth="8.88671875" defaultRowHeight="13.8" x14ac:dyDescent="0.3"/>
  <cols>
    <col min="1" max="3" width="3.21875" style="48" customWidth="1"/>
    <col min="4" max="4" width="42" style="48" customWidth="1"/>
    <col min="5" max="5" width="8.6640625" style="48" customWidth="1"/>
    <col min="6" max="6" width="9.6640625" style="48" customWidth="1"/>
    <col min="7" max="7" width="9" style="48" customWidth="1"/>
    <col min="8" max="8" width="9.6640625" style="48" customWidth="1"/>
    <col min="9" max="9" width="11.109375" style="58" customWidth="1"/>
    <col min="10" max="10" width="43.5546875" style="64" customWidth="1"/>
    <col min="11" max="11" width="10.6640625" style="58" customWidth="1"/>
    <col min="12" max="12" width="10.6640625" style="48" customWidth="1"/>
    <col min="13" max="16384" width="8.88671875" style="48"/>
  </cols>
  <sheetData>
    <row r="1" spans="1:14" x14ac:dyDescent="0.3">
      <c r="A1" s="3"/>
      <c r="B1" s="3"/>
      <c r="C1" s="3"/>
      <c r="D1" s="3"/>
      <c r="E1" s="3"/>
      <c r="F1" s="3"/>
      <c r="G1" s="3"/>
      <c r="H1" s="3"/>
      <c r="I1" s="65"/>
      <c r="J1" s="68" t="s">
        <v>141</v>
      </c>
    </row>
    <row r="2" spans="1:14" x14ac:dyDescent="0.3">
      <c r="A2" s="3"/>
      <c r="B2" s="206" t="s">
        <v>14</v>
      </c>
      <c r="C2" s="206"/>
      <c r="D2" s="206"/>
      <c r="E2" s="206"/>
      <c r="F2" s="206"/>
      <c r="G2" s="206"/>
      <c r="H2" s="206"/>
      <c r="I2" s="206"/>
      <c r="J2" s="206"/>
    </row>
    <row r="3" spans="1:14" x14ac:dyDescent="0.3">
      <c r="A3" s="218" t="s">
        <v>190</v>
      </c>
      <c r="B3" s="219"/>
      <c r="C3" s="219"/>
      <c r="D3" s="219"/>
      <c r="E3" s="219"/>
      <c r="F3" s="219"/>
      <c r="G3" s="219"/>
      <c r="H3" s="219"/>
      <c r="I3" s="219"/>
      <c r="J3" s="219"/>
    </row>
    <row r="4" spans="1:14" x14ac:dyDescent="0.3">
      <c r="A4" s="220" t="s">
        <v>196</v>
      </c>
      <c r="B4" s="221"/>
      <c r="C4" s="221"/>
      <c r="D4" s="221"/>
      <c r="E4" s="221"/>
      <c r="F4" s="221"/>
      <c r="G4" s="221"/>
      <c r="H4" s="221"/>
      <c r="I4" s="221"/>
      <c r="J4" s="221"/>
    </row>
    <row r="5" spans="1:14" x14ac:dyDescent="0.3">
      <c r="A5" s="3"/>
      <c r="B5" s="18"/>
      <c r="C5" s="18"/>
      <c r="D5" s="227" t="s">
        <v>75</v>
      </c>
      <c r="E5" s="227"/>
      <c r="F5" s="227"/>
      <c r="G5" s="227"/>
      <c r="H5" s="227"/>
      <c r="I5" s="227"/>
      <c r="J5" s="227"/>
    </row>
    <row r="6" spans="1:14" s="159" customFormat="1" ht="21.6" customHeight="1" x14ac:dyDescent="0.2">
      <c r="A6" s="207" t="s">
        <v>30</v>
      </c>
      <c r="B6" s="208"/>
      <c r="C6" s="195" t="s">
        <v>51</v>
      </c>
      <c r="D6" s="195" t="s">
        <v>52</v>
      </c>
      <c r="E6" s="195" t="s">
        <v>53</v>
      </c>
      <c r="F6" s="195" t="s">
        <v>54</v>
      </c>
      <c r="G6" s="195"/>
      <c r="H6" s="195"/>
      <c r="I6" s="215" t="s">
        <v>150</v>
      </c>
      <c r="J6" s="211" t="s">
        <v>17</v>
      </c>
      <c r="K6" s="158"/>
    </row>
    <row r="7" spans="1:14" s="159" customFormat="1" ht="21.6" customHeight="1" x14ac:dyDescent="0.2">
      <c r="A7" s="209"/>
      <c r="B7" s="210"/>
      <c r="C7" s="195"/>
      <c r="D7" s="195"/>
      <c r="E7" s="195"/>
      <c r="F7" s="195" t="s">
        <v>193</v>
      </c>
      <c r="G7" s="195" t="s">
        <v>194</v>
      </c>
      <c r="H7" s="195" t="s">
        <v>195</v>
      </c>
      <c r="I7" s="216"/>
      <c r="J7" s="212"/>
      <c r="K7" s="158"/>
      <c r="N7" s="160"/>
    </row>
    <row r="8" spans="1:14" s="159" customFormat="1" ht="28.8" customHeight="1" x14ac:dyDescent="0.2">
      <c r="A8" s="161" t="s">
        <v>37</v>
      </c>
      <c r="B8" s="161" t="s">
        <v>31</v>
      </c>
      <c r="C8" s="195"/>
      <c r="D8" s="214"/>
      <c r="E8" s="214"/>
      <c r="F8" s="195"/>
      <c r="G8" s="195"/>
      <c r="H8" s="195"/>
      <c r="I8" s="217"/>
      <c r="J8" s="213"/>
      <c r="K8" s="158"/>
    </row>
    <row r="9" spans="1:14" s="166" customFormat="1" ht="10.199999999999999" x14ac:dyDescent="0.2">
      <c r="A9" s="161" t="s">
        <v>29</v>
      </c>
      <c r="B9" s="161" t="s">
        <v>28</v>
      </c>
      <c r="C9" s="162">
        <v>3</v>
      </c>
      <c r="D9" s="163">
        <v>4</v>
      </c>
      <c r="E9" s="163">
        <v>5</v>
      </c>
      <c r="F9" s="162">
        <v>6</v>
      </c>
      <c r="G9" s="162">
        <v>7</v>
      </c>
      <c r="H9" s="162">
        <v>8</v>
      </c>
      <c r="I9" s="171">
        <v>9</v>
      </c>
      <c r="J9" s="164">
        <v>11</v>
      </c>
      <c r="K9" s="165"/>
    </row>
    <row r="10" spans="1:14" s="54" customFormat="1" x14ac:dyDescent="0.3">
      <c r="A10" s="24" t="s">
        <v>40</v>
      </c>
      <c r="B10" s="24" t="s">
        <v>29</v>
      </c>
      <c r="C10" s="23"/>
      <c r="D10" s="222" t="s">
        <v>142</v>
      </c>
      <c r="E10" s="225"/>
      <c r="F10" s="225"/>
      <c r="G10" s="225"/>
      <c r="H10" s="225"/>
      <c r="I10" s="225"/>
      <c r="J10" s="226"/>
      <c r="K10" s="53"/>
    </row>
    <row r="11" spans="1:14" ht="46.8" customHeight="1" x14ac:dyDescent="0.3">
      <c r="A11" s="38"/>
      <c r="B11" s="38"/>
      <c r="C11" s="28">
        <v>1</v>
      </c>
      <c r="D11" s="26" t="s">
        <v>41</v>
      </c>
      <c r="E11" s="27" t="s">
        <v>143</v>
      </c>
      <c r="F11" s="28">
        <v>16580.2</v>
      </c>
      <c r="G11" s="79">
        <v>17077</v>
      </c>
      <c r="H11" s="29">
        <v>7982</v>
      </c>
      <c r="I11" s="30">
        <f>H11/G11</f>
        <v>0.46741230895356328</v>
      </c>
      <c r="J11" s="32" t="s">
        <v>265</v>
      </c>
    </row>
    <row r="12" spans="1:14" ht="26.4" x14ac:dyDescent="0.3">
      <c r="A12" s="38"/>
      <c r="B12" s="38"/>
      <c r="C12" s="28">
        <v>2</v>
      </c>
      <c r="D12" s="33" t="s">
        <v>57</v>
      </c>
      <c r="E12" s="28" t="s">
        <v>50</v>
      </c>
      <c r="F12" s="29">
        <v>164</v>
      </c>
      <c r="G12" s="80">
        <v>170</v>
      </c>
      <c r="H12" s="29">
        <v>126</v>
      </c>
      <c r="I12" s="30">
        <f>H12/G12</f>
        <v>0.74117647058823533</v>
      </c>
      <c r="J12" s="34"/>
    </row>
    <row r="13" spans="1:14" ht="52.8" x14ac:dyDescent="0.3">
      <c r="A13" s="38"/>
      <c r="B13" s="38"/>
      <c r="C13" s="28">
        <v>3</v>
      </c>
      <c r="D13" s="33" t="s">
        <v>58</v>
      </c>
      <c r="E13" s="28" t="s">
        <v>55</v>
      </c>
      <c r="F13" s="29">
        <v>39</v>
      </c>
      <c r="G13" s="79">
        <v>45</v>
      </c>
      <c r="H13" s="29">
        <v>23</v>
      </c>
      <c r="I13" s="30">
        <f>H13/G13</f>
        <v>0.51111111111111107</v>
      </c>
      <c r="J13" s="34"/>
    </row>
    <row r="14" spans="1:14" ht="39.6" x14ac:dyDescent="0.3">
      <c r="A14" s="38"/>
      <c r="B14" s="38"/>
      <c r="C14" s="28">
        <v>4</v>
      </c>
      <c r="D14" s="33" t="s">
        <v>152</v>
      </c>
      <c r="E14" s="28" t="s">
        <v>55</v>
      </c>
      <c r="F14" s="29">
        <v>58</v>
      </c>
      <c r="G14" s="79">
        <v>25</v>
      </c>
      <c r="H14" s="29">
        <v>28</v>
      </c>
      <c r="I14" s="30">
        <f>H14/G14</f>
        <v>1.1200000000000001</v>
      </c>
      <c r="J14" s="34"/>
    </row>
    <row r="15" spans="1:14" s="54" customFormat="1" x14ac:dyDescent="0.3">
      <c r="A15" s="24" t="s">
        <v>40</v>
      </c>
      <c r="B15" s="24" t="s">
        <v>28</v>
      </c>
      <c r="C15" s="55"/>
      <c r="D15" s="228" t="s">
        <v>280</v>
      </c>
      <c r="E15" s="229"/>
      <c r="F15" s="229"/>
      <c r="G15" s="229"/>
      <c r="H15" s="229"/>
      <c r="I15" s="229"/>
      <c r="J15" s="230"/>
      <c r="K15" s="53"/>
    </row>
    <row r="16" spans="1:14" s="54" customFormat="1" ht="60" customHeight="1" x14ac:dyDescent="0.3">
      <c r="A16" s="24"/>
      <c r="B16" s="24"/>
      <c r="C16" s="82">
        <v>1</v>
      </c>
      <c r="D16" s="35" t="s">
        <v>262</v>
      </c>
      <c r="E16" s="82" t="s">
        <v>143</v>
      </c>
      <c r="F16" s="31">
        <v>35010.400000000001</v>
      </c>
      <c r="G16" s="81">
        <v>40261</v>
      </c>
      <c r="H16" s="31">
        <v>14980</v>
      </c>
      <c r="I16" s="36">
        <f t="shared" ref="I16:I21" si="0">H16/G16</f>
        <v>0.37207222870768236</v>
      </c>
      <c r="J16" s="34" t="s">
        <v>265</v>
      </c>
      <c r="K16" s="53"/>
    </row>
    <row r="17" spans="1:13" ht="39.6" x14ac:dyDescent="0.3">
      <c r="A17" s="38"/>
      <c r="B17" s="38"/>
      <c r="C17" s="28">
        <v>2</v>
      </c>
      <c r="D17" s="39" t="s">
        <v>261</v>
      </c>
      <c r="E17" s="82" t="s">
        <v>55</v>
      </c>
      <c r="F17" s="82">
        <v>264.60000000000002</v>
      </c>
      <c r="G17" s="37">
        <v>265.89999999999998</v>
      </c>
      <c r="H17" s="82">
        <v>256.5</v>
      </c>
      <c r="I17" s="36">
        <f t="shared" si="0"/>
        <v>0.96464836404663412</v>
      </c>
      <c r="J17" s="69"/>
    </row>
    <row r="18" spans="1:13" ht="52.8" x14ac:dyDescent="0.3">
      <c r="A18" s="38"/>
      <c r="B18" s="38"/>
      <c r="C18" s="28">
        <v>3</v>
      </c>
      <c r="D18" s="39" t="s">
        <v>155</v>
      </c>
      <c r="E18" s="28" t="s">
        <v>50</v>
      </c>
      <c r="F18" s="41">
        <v>27.68</v>
      </c>
      <c r="G18" s="82">
        <v>28.09</v>
      </c>
      <c r="H18" s="41">
        <v>28</v>
      </c>
      <c r="I18" s="30">
        <f t="shared" si="0"/>
        <v>0.99679601281594876</v>
      </c>
      <c r="J18" s="34"/>
    </row>
    <row r="19" spans="1:13" ht="26.4" x14ac:dyDescent="0.3">
      <c r="A19" s="38"/>
      <c r="B19" s="38"/>
      <c r="C19" s="28">
        <v>4</v>
      </c>
      <c r="D19" s="42" t="s">
        <v>237</v>
      </c>
      <c r="E19" s="28" t="s">
        <v>50</v>
      </c>
      <c r="F19" s="43">
        <v>8563</v>
      </c>
      <c r="G19" s="79">
        <v>8800</v>
      </c>
      <c r="H19" s="43">
        <v>8775</v>
      </c>
      <c r="I19" s="30">
        <f t="shared" si="0"/>
        <v>0.99715909090909094</v>
      </c>
      <c r="J19" s="34"/>
    </row>
    <row r="20" spans="1:13" x14ac:dyDescent="0.3">
      <c r="A20" s="38"/>
      <c r="B20" s="38"/>
      <c r="C20" s="28">
        <v>5</v>
      </c>
      <c r="D20" s="42" t="s">
        <v>238</v>
      </c>
      <c r="E20" s="28" t="s">
        <v>50</v>
      </c>
      <c r="F20" s="43">
        <v>1613</v>
      </c>
      <c r="G20" s="79">
        <v>2096</v>
      </c>
      <c r="H20" s="43">
        <v>2101</v>
      </c>
      <c r="I20" s="30">
        <f t="shared" si="0"/>
        <v>1.0023854961832062</v>
      </c>
      <c r="J20" s="34"/>
    </row>
    <row r="21" spans="1:13" ht="66" x14ac:dyDescent="0.3">
      <c r="A21" s="38"/>
      <c r="B21" s="38"/>
      <c r="C21" s="28">
        <v>5</v>
      </c>
      <c r="D21" s="42" t="s">
        <v>144</v>
      </c>
      <c r="E21" s="28" t="s">
        <v>145</v>
      </c>
      <c r="F21" s="44">
        <v>116000</v>
      </c>
      <c r="G21" s="31">
        <v>135700</v>
      </c>
      <c r="H21" s="44">
        <v>65518</v>
      </c>
      <c r="I21" s="30">
        <f t="shared" si="0"/>
        <v>0.48281503316138541</v>
      </c>
      <c r="J21" s="35" t="s">
        <v>177</v>
      </c>
    </row>
    <row r="22" spans="1:13" s="54" customFormat="1" x14ac:dyDescent="0.3">
      <c r="A22" s="24" t="s">
        <v>40</v>
      </c>
      <c r="B22" s="24" t="s">
        <v>38</v>
      </c>
      <c r="C22" s="222" t="s">
        <v>0</v>
      </c>
      <c r="D22" s="225"/>
      <c r="E22" s="225"/>
      <c r="F22" s="225"/>
      <c r="G22" s="225"/>
      <c r="H22" s="225"/>
      <c r="I22" s="225"/>
      <c r="J22" s="226"/>
      <c r="K22" s="53"/>
    </row>
    <row r="23" spans="1:13" ht="39.6" x14ac:dyDescent="0.3">
      <c r="A23" s="38"/>
      <c r="B23" s="38"/>
      <c r="C23" s="28">
        <v>1</v>
      </c>
      <c r="D23" s="42" t="s">
        <v>153</v>
      </c>
      <c r="E23" s="28" t="s">
        <v>145</v>
      </c>
      <c r="F23" s="45">
        <v>8557.7000000000007</v>
      </c>
      <c r="G23" s="37">
        <v>9134.2000000000007</v>
      </c>
      <c r="H23" s="45">
        <v>4016</v>
      </c>
      <c r="I23" s="30">
        <f>H23/G23</f>
        <v>0.43966630903636877</v>
      </c>
      <c r="J23" s="56" t="s">
        <v>189</v>
      </c>
    </row>
    <row r="24" spans="1:13" ht="52.8" x14ac:dyDescent="0.3">
      <c r="A24" s="38"/>
      <c r="B24" s="38"/>
      <c r="C24" s="28">
        <v>2</v>
      </c>
      <c r="D24" s="42" t="s">
        <v>154</v>
      </c>
      <c r="E24" s="28" t="s">
        <v>55</v>
      </c>
      <c r="F24" s="57">
        <v>128</v>
      </c>
      <c r="G24" s="79">
        <v>380</v>
      </c>
      <c r="H24" s="57">
        <v>128</v>
      </c>
      <c r="I24" s="30">
        <f>H24/G24</f>
        <v>0.33684210526315789</v>
      </c>
      <c r="J24" s="34" t="s">
        <v>176</v>
      </c>
    </row>
    <row r="25" spans="1:13" s="54" customFormat="1" x14ac:dyDescent="0.3">
      <c r="A25" s="24" t="s">
        <v>40</v>
      </c>
      <c r="B25" s="24" t="s">
        <v>39</v>
      </c>
      <c r="C25" s="222" t="s">
        <v>123</v>
      </c>
      <c r="D25" s="223"/>
      <c r="E25" s="223"/>
      <c r="F25" s="223"/>
      <c r="G25" s="223"/>
      <c r="H25" s="223"/>
      <c r="I25" s="223"/>
      <c r="J25" s="224"/>
      <c r="K25" s="53"/>
    </row>
    <row r="26" spans="1:13" ht="26.4" x14ac:dyDescent="0.3">
      <c r="A26" s="38"/>
      <c r="B26" s="38"/>
      <c r="C26" s="28">
        <v>1</v>
      </c>
      <c r="D26" s="42" t="s">
        <v>156</v>
      </c>
      <c r="E26" s="28" t="s">
        <v>1</v>
      </c>
      <c r="F26" s="31">
        <v>0.5</v>
      </c>
      <c r="G26" s="31">
        <v>0.5</v>
      </c>
      <c r="H26" s="31">
        <v>0.3</v>
      </c>
      <c r="I26" s="30">
        <f>H26/G26</f>
        <v>0.6</v>
      </c>
      <c r="J26" s="46"/>
    </row>
    <row r="27" spans="1:13" s="52" customFormat="1" ht="13.2" x14ac:dyDescent="0.25">
      <c r="A27" s="50" t="s">
        <v>40</v>
      </c>
      <c r="B27" s="50">
        <v>5</v>
      </c>
      <c r="C27" s="222" t="s">
        <v>22</v>
      </c>
      <c r="D27" s="225"/>
      <c r="E27" s="225"/>
      <c r="F27" s="225"/>
      <c r="G27" s="225"/>
      <c r="H27" s="225"/>
      <c r="I27" s="225"/>
      <c r="J27" s="226"/>
      <c r="K27" s="51"/>
    </row>
    <row r="28" spans="1:13" s="61" customFormat="1" ht="39.6" x14ac:dyDescent="0.25">
      <c r="A28" s="25"/>
      <c r="B28" s="25"/>
      <c r="C28" s="25" t="s">
        <v>29</v>
      </c>
      <c r="D28" s="42" t="s">
        <v>146</v>
      </c>
      <c r="E28" s="82" t="s">
        <v>1</v>
      </c>
      <c r="F28" s="47">
        <v>40913.5</v>
      </c>
      <c r="G28" s="167">
        <v>45373.1</v>
      </c>
      <c r="H28" s="47">
        <v>43539.9</v>
      </c>
      <c r="I28" s="30">
        <f>H28/G28</f>
        <v>0.9595972062742022</v>
      </c>
      <c r="J28" s="34"/>
      <c r="K28" s="60"/>
    </row>
    <row r="29" spans="1:13" s="61" customFormat="1" ht="39.6" x14ac:dyDescent="0.25">
      <c r="A29" s="25"/>
      <c r="B29" s="25"/>
      <c r="C29" s="25" t="s">
        <v>28</v>
      </c>
      <c r="D29" s="42" t="s">
        <v>147</v>
      </c>
      <c r="E29" s="82" t="s">
        <v>50</v>
      </c>
      <c r="F29" s="28">
        <v>490</v>
      </c>
      <c r="G29" s="80">
        <v>440</v>
      </c>
      <c r="H29" s="28">
        <v>163</v>
      </c>
      <c r="I29" s="30">
        <f>H29/G29</f>
        <v>0.37045454545454548</v>
      </c>
      <c r="J29" s="34" t="s">
        <v>176</v>
      </c>
      <c r="K29" s="60"/>
    </row>
    <row r="30" spans="1:13" s="61" customFormat="1" ht="52.8" x14ac:dyDescent="0.25">
      <c r="A30" s="25"/>
      <c r="B30" s="25"/>
      <c r="C30" s="25" t="s">
        <v>38</v>
      </c>
      <c r="D30" s="42" t="s">
        <v>148</v>
      </c>
      <c r="E30" s="82" t="s">
        <v>50</v>
      </c>
      <c r="F30" s="28">
        <v>25</v>
      </c>
      <c r="G30" s="79">
        <v>9</v>
      </c>
      <c r="H30" s="28">
        <v>0</v>
      </c>
      <c r="I30" s="30">
        <v>1</v>
      </c>
      <c r="J30" s="34"/>
      <c r="K30" s="60"/>
    </row>
    <row r="31" spans="1:13" s="63" customFormat="1" ht="79.2" x14ac:dyDescent="0.25">
      <c r="A31" s="49"/>
      <c r="B31" s="49"/>
      <c r="C31" s="40">
        <v>4</v>
      </c>
      <c r="D31" s="42" t="s">
        <v>149</v>
      </c>
      <c r="E31" s="59" t="s">
        <v>158</v>
      </c>
      <c r="F31" s="40">
        <v>99</v>
      </c>
      <c r="G31" s="82">
        <v>100</v>
      </c>
      <c r="H31" s="40">
        <v>97</v>
      </c>
      <c r="I31" s="66">
        <f>H31/G31</f>
        <v>0.97</v>
      </c>
      <c r="J31" s="32"/>
      <c r="K31" s="62"/>
      <c r="M31" s="67"/>
    </row>
  </sheetData>
  <mergeCells count="19">
    <mergeCell ref="C25:J25"/>
    <mergeCell ref="C22:J22"/>
    <mergeCell ref="C27:J27"/>
    <mergeCell ref="D5:J5"/>
    <mergeCell ref="D10:J10"/>
    <mergeCell ref="D15:J15"/>
    <mergeCell ref="B2:J2"/>
    <mergeCell ref="F7:F8"/>
    <mergeCell ref="A6:B7"/>
    <mergeCell ref="J6:J8"/>
    <mergeCell ref="E6:E8"/>
    <mergeCell ref="I6:I8"/>
    <mergeCell ref="C6:C8"/>
    <mergeCell ref="F6:H6"/>
    <mergeCell ref="D6:D8"/>
    <mergeCell ref="H7:H8"/>
    <mergeCell ref="G7:G8"/>
    <mergeCell ref="A3:J3"/>
    <mergeCell ref="A4:J4"/>
  </mergeCells>
  <phoneticPr fontId="7" type="noConversion"/>
  <pageMargins left="0.19685039370078741" right="0.19685039370078741" top="0.78740157480314965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 лист</vt:lpstr>
      <vt:lpstr>ф 2</vt:lpstr>
      <vt:lpstr>ф 3</vt:lpstr>
      <vt:lpstr>ф 5</vt:lpstr>
      <vt:lpstr>'ф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2017-06-14T04:59:14Z</cp:lastPrinted>
  <dcterms:created xsi:type="dcterms:W3CDTF">2006-09-28T05:33:49Z</dcterms:created>
  <dcterms:modified xsi:type="dcterms:W3CDTF">2022-08-12T11:09:48Z</dcterms:modified>
</cp:coreProperties>
</file>